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slicers/slicer2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slicers/slicer3.xml" ContentType="application/vnd.ms-excel.slicer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8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9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0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1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slicers/slicer4.xml" ContentType="application/vnd.ms-excel.slicer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3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4.xml" ContentType="application/vnd.openxmlformats-officedocument.themeOverride+xml"/>
  <Override PartName="/xl/drawings/drawing6.xml" ContentType="application/vnd.openxmlformats-officedocument.drawing+xml"/>
  <Override PartName="/xl/slicers/slicer5.xml" ContentType="application/vnd.ms-excel.slicer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6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ivotTables/pivotTable1.xml" ContentType="application/vnd.openxmlformats-officedocument.spreadsheetml.pivotTable+xml"/>
  <Override PartName="/xl/drawings/drawing17.xml" ContentType="application/vnd.openxmlformats-officedocument.drawing+xml"/>
  <Override PartName="/xl/slicers/slicer6.xml" ContentType="application/vnd.ms-excel.slicer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ables/table1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Noemi.Ramos\Desktop\DEDS 2017\RELATORIO SOBRE PROTEÇÃO SOCIAL EM CV - 2021\DOCUMENTOS DEFINITIVOS\"/>
    </mc:Choice>
  </mc:AlternateContent>
  <bookViews>
    <workbookView xWindow="0" yWindow="0" windowWidth="28800" windowHeight="12030" activeTab="2"/>
  </bookViews>
  <sheets>
    <sheet name="MENU" sheetId="20" r:id="rId1"/>
    <sheet name="DASHBOARD" sheetId="28" r:id="rId2"/>
    <sheet name="DASH_CRIANÇAS" sheetId="37" r:id="rId3"/>
    <sheet name="DASH_SEGURADOS" sheetId="32" r:id="rId4"/>
    <sheet name="DASH_POP_ATIVA" sheetId="33" r:id="rId5"/>
    <sheet name="DASH_POP_IDOSA" sheetId="36" r:id="rId6"/>
    <sheet name="FACTSHEET" sheetId="1" r:id="rId7"/>
    <sheet name="POPULAÇÃO" sheetId="18" r:id="rId8"/>
    <sheet name="CRIANÇAS" sheetId="19" r:id="rId9"/>
    <sheet name="SEGURADOS" sheetId="21" r:id="rId10"/>
    <sheet name="MATERNIDADE" sheetId="22" r:id="rId11"/>
    <sheet name="DESEMPREGO" sheetId="23" r:id="rId12"/>
    <sheet name="INVALIDEZ" sheetId="24" r:id="rId13"/>
    <sheet name="IDOSOS" sheetId="25" r:id="rId14"/>
    <sheet name="VULNERAVEIS" sheetId="26" r:id="rId15"/>
    <sheet name="DESPESAS" sheetId="27" r:id="rId16"/>
    <sheet name="TABELAS" sheetId="15" state="hidden" r:id="rId17"/>
    <sheet name="BASE_DADOS" sheetId="3" state="hidden" r:id="rId18"/>
    <sheet name="ICONS" sheetId="5" state="hidden" r:id="rId19"/>
  </sheets>
  <externalReferences>
    <externalReference r:id="rId20"/>
  </externalReferences>
  <definedNames>
    <definedName name="_ftn1" localSheetId="12">INVALIDEZ!$A$42</definedName>
    <definedName name="_ftnref1" localSheetId="12">INVALIDEZ!$A$38</definedName>
    <definedName name="_Hlk88924658" localSheetId="6">FACTSHEET!$A$7</definedName>
    <definedName name="_Hlk88924666" localSheetId="6">FACTSHEET!$A$19</definedName>
    <definedName name="_Hlk88924673" localSheetId="6">FACTSHEET!$A$28</definedName>
    <definedName name="_Hlk88924681" localSheetId="6">FACTSHEET!$A$34</definedName>
    <definedName name="_Ref88658159" localSheetId="8">CRIANÇAS!$A$3</definedName>
    <definedName name="_Ref88658237" localSheetId="9">SEGURADOS!$A$3</definedName>
    <definedName name="_Ref88658264" localSheetId="9">SEGURADOS!$A$26</definedName>
    <definedName name="_Ref88658293" localSheetId="10">MATERNIDADE!$A$3</definedName>
    <definedName name="_Ref88658329" localSheetId="11">DESEMPREGO!$A$3</definedName>
    <definedName name="_Ref88658351" localSheetId="12">INVALIDEZ!$A$3</definedName>
    <definedName name="_Ref88658367" localSheetId="12">INVALIDEZ!$A$15</definedName>
    <definedName name="_Ref88658430" localSheetId="13">IDOSOS!$A$19</definedName>
    <definedName name="_Ref88658471" localSheetId="14">VULNERAVEIS!$A$46</definedName>
    <definedName name="_Ref88658526" localSheetId="14">VULNERAVEIS!$A$3</definedName>
    <definedName name="_Ref88658584" localSheetId="15">DESPESAS!$A$3</definedName>
    <definedName name="_Ref88658599" localSheetId="15">DESPESAS!$A$32</definedName>
    <definedName name="_Ref88658620" localSheetId="15">DESPESAS!$A$55</definedName>
    <definedName name="_Ref88658798" localSheetId="15">DESPESAS!$A$90</definedName>
    <definedName name="_Ref88658878" localSheetId="15">DESPESAS!$A$102</definedName>
    <definedName name="_Ref88658939" localSheetId="15">DESPESAS!$A$117</definedName>
    <definedName name="_Ref88658956" localSheetId="15">DESPESAS!$A$159</definedName>
    <definedName name="_Toc88658053" localSheetId="13">IDOSOS!$A$3</definedName>
    <definedName name="_Toc88658055" localSheetId="13">IDOSOS!$A$62</definedName>
    <definedName name="_Toc94863479" localSheetId="7">POPULAÇÃO!$A$3</definedName>
    <definedName name="_Toc94863489" localSheetId="13">IDOSOS!$A$82</definedName>
    <definedName name="_Toc94863495" localSheetId="15">DESPESAS!$A$72</definedName>
    <definedName name="BASE_DADOS" localSheetId="2">[1]!BASEDADOS[#Data]</definedName>
    <definedName name="BASE_DADOS" localSheetId="4">BASEDADOS[]</definedName>
    <definedName name="BASE_DADOS" localSheetId="5">[1]!BASEDADOS[#Data]</definedName>
    <definedName name="BASE_DADOS" localSheetId="3">BASEDADOS[]</definedName>
    <definedName name="BASE_DADOS" localSheetId="1">BASEDADOS[]</definedName>
    <definedName name="BASE_DADOS" localSheetId="0">BASEDADOS[]</definedName>
    <definedName name="BASE_DADOS">BASEDADOS[]</definedName>
    <definedName name="SegmentaçãodeDados_ANO1">#N/A</definedName>
  </definedNames>
  <calcPr calcId="162913"/>
  <pivotCaches>
    <pivotCache cacheId="0" r:id="rId21"/>
  </pivotCaches>
  <extLst>
    <ext xmlns:x14="http://schemas.microsoft.com/office/spreadsheetml/2009/9/main" uri="{BBE1A952-AA13-448e-AADC-164F8A28A991}">
      <x14:slicerCaches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5" l="1"/>
  <c r="D181" i="15" s="1"/>
  <c r="C180" i="15"/>
  <c r="C177" i="15"/>
  <c r="D177" i="15" s="1"/>
  <c r="C176" i="15"/>
  <c r="D176" i="15" s="1"/>
  <c r="C175" i="15"/>
  <c r="D175" i="15" s="1"/>
  <c r="B175" i="15"/>
  <c r="B181" i="15"/>
  <c r="B180" i="15"/>
  <c r="B187" i="15"/>
  <c r="B188" i="15"/>
  <c r="B189" i="15"/>
  <c r="B190" i="15"/>
  <c r="B186" i="15"/>
  <c r="D187" i="15"/>
  <c r="D188" i="15"/>
  <c r="D189" i="15"/>
  <c r="D190" i="15"/>
  <c r="D186" i="15"/>
  <c r="B176" i="15"/>
  <c r="B85" i="15"/>
  <c r="B84" i="15"/>
  <c r="B182" i="15" l="1"/>
  <c r="E180" i="15" s="1"/>
  <c r="B177" i="15"/>
  <c r="F176" i="15" s="1"/>
  <c r="D180" i="15"/>
  <c r="B167" i="15"/>
  <c r="C158" i="15"/>
  <c r="C159" i="15"/>
  <c r="C157" i="15"/>
  <c r="B158" i="15"/>
  <c r="B159" i="15"/>
  <c r="B157" i="15"/>
  <c r="C163" i="15"/>
  <c r="C164" i="15"/>
  <c r="C162" i="15"/>
  <c r="B163" i="15"/>
  <c r="B164" i="15"/>
  <c r="B162" i="15"/>
  <c r="C153" i="15"/>
  <c r="B153" i="15"/>
  <c r="B142" i="15"/>
  <c r="B141" i="15"/>
  <c r="B137" i="15"/>
  <c r="B138" i="15"/>
  <c r="B136" i="15"/>
  <c r="B132" i="15"/>
  <c r="B133" i="15"/>
  <c r="B131" i="15"/>
  <c r="B127" i="15"/>
  <c r="B128" i="15"/>
  <c r="B126" i="15"/>
  <c r="B122" i="15"/>
  <c r="B123" i="15"/>
  <c r="B121" i="15"/>
  <c r="B117" i="15"/>
  <c r="B118" i="15"/>
  <c r="B116" i="15"/>
  <c r="B107" i="15"/>
  <c r="B108" i="15"/>
  <c r="B109" i="15"/>
  <c r="B110" i="15"/>
  <c r="B106" i="15"/>
  <c r="F175" i="15" l="1"/>
  <c r="E181" i="15"/>
  <c r="D164" i="15"/>
  <c r="D163" i="15"/>
  <c r="C95" i="15"/>
  <c r="C96" i="15"/>
  <c r="C97" i="15"/>
  <c r="B97" i="15"/>
  <c r="B96" i="15"/>
  <c r="B95" i="15"/>
  <c r="C101" i="15"/>
  <c r="D101" i="15" s="1"/>
  <c r="B101" i="15"/>
  <c r="C100" i="15"/>
  <c r="B100" i="15"/>
  <c r="B154" i="15"/>
  <c r="C154" i="15" s="1"/>
  <c r="B152" i="15"/>
  <c r="C152" i="15" s="1"/>
  <c r="D152" i="15" s="1"/>
  <c r="C102" i="15" l="1"/>
  <c r="D95" i="15"/>
  <c r="D96" i="15"/>
  <c r="B102" i="15"/>
  <c r="D97" i="15"/>
  <c r="D100" i="15"/>
  <c r="D154" i="15"/>
  <c r="D153" i="15"/>
  <c r="B44" i="15" l="1"/>
  <c r="B60" i="15" l="1"/>
  <c r="C60" i="15" s="1"/>
  <c r="B59" i="15"/>
  <c r="C59" i="15" s="1"/>
  <c r="B58" i="15"/>
  <c r="C58" i="15" s="1"/>
  <c r="B57" i="15"/>
  <c r="C57" i="15" s="1"/>
  <c r="B56" i="15"/>
  <c r="C56" i="15" s="1"/>
  <c r="B55" i="15"/>
  <c r="C55" i="15" s="1"/>
  <c r="B54" i="15"/>
  <c r="C54" i="15" s="1"/>
  <c r="B53" i="15"/>
  <c r="C53" i="15" s="1"/>
  <c r="B61" i="15"/>
  <c r="C61" i="15" s="1"/>
  <c r="B45" i="15"/>
  <c r="B46" i="15"/>
  <c r="B47" i="15"/>
  <c r="B48" i="15"/>
  <c r="D45" i="15"/>
  <c r="D46" i="15"/>
  <c r="D47" i="15"/>
  <c r="D48" i="15"/>
  <c r="D44" i="15"/>
  <c r="C39" i="15" l="1"/>
  <c r="D39" i="15" s="1"/>
  <c r="C38" i="15"/>
  <c r="B39" i="15"/>
  <c r="B38" i="15"/>
  <c r="C34" i="15"/>
  <c r="C35" i="15"/>
  <c r="C33" i="15"/>
  <c r="B34" i="15"/>
  <c r="B33" i="15"/>
  <c r="D23" i="15"/>
  <c r="D24" i="15"/>
  <c r="D25" i="15"/>
  <c r="D26" i="15"/>
  <c r="B22" i="15"/>
  <c r="D22" i="15"/>
  <c r="B24" i="15"/>
  <c r="B25" i="15"/>
  <c r="B26" i="15"/>
  <c r="B23" i="15"/>
  <c r="C18" i="15"/>
  <c r="D18" i="15" s="1"/>
  <c r="C17" i="15"/>
  <c r="D17" i="15" s="1"/>
  <c r="B18" i="15"/>
  <c r="B17" i="15"/>
  <c r="B12" i="15"/>
  <c r="C13" i="15"/>
  <c r="D13" i="15" s="1"/>
  <c r="C14" i="15"/>
  <c r="D14" i="15" s="1"/>
  <c r="C12" i="15"/>
  <c r="D12" i="15" s="1"/>
  <c r="B13" i="15"/>
  <c r="D33" i="15" l="1"/>
  <c r="D35" i="15"/>
  <c r="D34" i="15"/>
  <c r="C40" i="15"/>
  <c r="B40" i="15"/>
  <c r="D38" i="15"/>
  <c r="B35" i="15"/>
  <c r="C19" i="15"/>
  <c r="B19" i="15"/>
  <c r="B14" i="15"/>
</calcChain>
</file>

<file path=xl/sharedStrings.xml><?xml version="1.0" encoding="utf-8"?>
<sst xmlns="http://schemas.openxmlformats.org/spreadsheetml/2006/main" count="2116" uniqueCount="352">
  <si>
    <t>FUNÇÃO</t>
  </si>
  <si>
    <t>INDICADOR</t>
  </si>
  <si>
    <t>POPULAÇÃO</t>
  </si>
  <si>
    <t>Criança e família</t>
  </si>
  <si>
    <t>Maternidade</t>
  </si>
  <si>
    <t>Acidentes de trabalho</t>
  </si>
  <si>
    <t>ND</t>
  </si>
  <si>
    <t>Desemprego</t>
  </si>
  <si>
    <t>---</t>
  </si>
  <si>
    <t>Velhice</t>
  </si>
  <si>
    <t xml:space="preserve">Velhice  </t>
  </si>
  <si>
    <t>Pessoas vulneráveis</t>
  </si>
  <si>
    <t>Invalidez</t>
  </si>
  <si>
    <t>Pobreza</t>
  </si>
  <si>
    <t>Contributivo</t>
  </si>
  <si>
    <t>DESPESAS</t>
  </si>
  <si>
    <t>Agregado / proteção social</t>
  </si>
  <si>
    <t>Despesa total per capita com proteção social (escudos CVE)</t>
  </si>
  <si>
    <t>Despesas com sistema contributivo como percentagem do PIB  (%)</t>
  </si>
  <si>
    <t>Não contributivo</t>
  </si>
  <si>
    <t>Despesas com sistema não contributivo como percentagem do PIB  (%)</t>
  </si>
  <si>
    <t>ADEQUAÇÃO NO SISTEMA CONTRIBUTIVO (%)</t>
  </si>
  <si>
    <t>ADEQUAÇÃO NO SISTEMA NÃO CONTRIBUTIVO (%)</t>
  </si>
  <si>
    <t>ANO</t>
  </si>
  <si>
    <t>SISTEMA</t>
  </si>
  <si>
    <t>SEXO</t>
  </si>
  <si>
    <t>TOTAL</t>
  </si>
  <si>
    <t>MASCULINO</t>
  </si>
  <si>
    <t>Total</t>
  </si>
  <si>
    <t>Masculino</t>
  </si>
  <si>
    <t>Feminino</t>
  </si>
  <si>
    <t>POPULAÇAO</t>
  </si>
  <si>
    <t>CRIANÇAS</t>
  </si>
  <si>
    <t>MATERNIDADE</t>
  </si>
  <si>
    <t>DESEMPREGO</t>
  </si>
  <si>
    <t>POP_PROTEGIDA_N</t>
  </si>
  <si>
    <t>INDICADOR_%</t>
  </si>
  <si>
    <t>INCAPACIDADE</t>
  </si>
  <si>
    <t>CONTRIBUINTES</t>
  </si>
  <si>
    <t>IDOSOS</t>
  </si>
  <si>
    <t>VULNERAVEL</t>
  </si>
  <si>
    <t>POBRES_CNPS</t>
  </si>
  <si>
    <t>EXTREMA POBREZA_CNPS</t>
  </si>
  <si>
    <t>DESPESA_%PIB</t>
  </si>
  <si>
    <t>DESPESA PERCAPITA</t>
  </si>
  <si>
    <t>ADEQUAÇAO_MATERNIDADE</t>
  </si>
  <si>
    <t>ADEQUAÇAO_DESEMPREGO</t>
  </si>
  <si>
    <t>ADEQUAÇAO_INVALIDEZ</t>
  </si>
  <si>
    <t>ADEQUAÇAO_VELHICE</t>
  </si>
  <si>
    <t>%_SALARIO_MINIMO</t>
  </si>
  <si>
    <t>%_MINIMO_SUBSISTENCIA</t>
  </si>
  <si>
    <t>%_LIMIAR URBANO</t>
  </si>
  <si>
    <t>%_LIMIAR RURAL</t>
  </si>
  <si>
    <t>CONTRIBUINTES_%POP15MAIS</t>
  </si>
  <si>
    <t>CONTRIBUINTES_%POP_ATIVA</t>
  </si>
  <si>
    <t>Soma de POP_PROTEGIDA_N</t>
  </si>
  <si>
    <t>Média de INDICADOR_%</t>
  </si>
  <si>
    <t>TABELAS</t>
  </si>
  <si>
    <t>INDICADOR 1 - PROPORÇÃO POPULACÃO PROTEGIDA</t>
  </si>
  <si>
    <t>TABELA 1 -SEXO</t>
  </si>
  <si>
    <t>TABELA 2 - SISTEMA</t>
  </si>
  <si>
    <t>TABELA 3 - EVOLUÇÃO</t>
  </si>
  <si>
    <t>EFETIVOS</t>
  </si>
  <si>
    <t>%</t>
  </si>
  <si>
    <t>ano</t>
  </si>
  <si>
    <t>%%</t>
  </si>
  <si>
    <t>n</t>
  </si>
  <si>
    <t>nn</t>
  </si>
  <si>
    <t>TABELA 3 - PROTEÇÃO SOIAL POR FUNÇAO</t>
  </si>
  <si>
    <t>COBERTURA EFETIVA (ODS 1.3.1) (%)</t>
  </si>
  <si>
    <t>Proporção da população total protegida por pelo menos uma prestação de proteção social (%)</t>
  </si>
  <si>
    <t>Proporção de crianças cobertas por pelo menos uma prestação proteção social (%)</t>
  </si>
  <si>
    <t>Proporção de mulheres que deram à luz cobertas por subsídio de maternidade (%)</t>
  </si>
  <si>
    <t xml:space="preserve">Invalidez </t>
  </si>
  <si>
    <t>Proporção de pessoas com deficiência grave recebendo uma prestação de proteção social (%)</t>
  </si>
  <si>
    <t>Proporção de empregados cobertos em caso de acidente de trabalho ou doença profissional (%)</t>
  </si>
  <si>
    <t>Proporção de desempregados que recebem subsídio de desemprego (desempregados inscritos no IEFP) (%)</t>
  </si>
  <si>
    <t>Proporção de idosos recebendo pelo menos uma prestação de proteção social (%)</t>
  </si>
  <si>
    <t>Proporção da força de trabalho (população em idade ativa, 15 anos ou mais) que contribuem para o sistema de pensões (%)</t>
  </si>
  <si>
    <t>Proporção da população ativa (empregados e desempregados) que contribuem para o sistema de pensões  (%)</t>
  </si>
  <si>
    <t>Proporção de pessoas vulneráveis cobertas por pisos / sistemas de proteção social (%)</t>
  </si>
  <si>
    <t>COBERTURA EFETIVA (conjunto alargado de indicadores)</t>
  </si>
  <si>
    <t>Proporção de pessoas com deficiência grave que receberam pensão no regime contributivo (%)</t>
  </si>
  <si>
    <t>Proporção de pessoas com deficiência grave que receberam pensão social (CNPS) (regime não contributivo) (%)</t>
  </si>
  <si>
    <t>Proporção do total dos desempregados que receberam subsídio de desemprego (%)</t>
  </si>
  <si>
    <t>Proporção de idosos que receberam uma pensão contributiva  (%)</t>
  </si>
  <si>
    <t>Proporção de idosos que receberam uma pensão social (CNPS) (%)</t>
  </si>
  <si>
    <t>Proporção de pessoas pobres que receberam um benefício em dinheiro da assistência social (CNPS) (%)</t>
  </si>
  <si>
    <t>Proporção de pessoas em pobreza extrema que receberam um benefício em dinheiro da assistência social (CNPS) (%)</t>
  </si>
  <si>
    <t>Despesa total com proteção social como percentagem do PIB (%)</t>
  </si>
  <si>
    <t>Nível médio do subsídio de maternidade como uma percentagem do salário médio (%)</t>
  </si>
  <si>
    <t>Nível médio do subsídio de desemprego como uma percentagem do salário médio – HOMENS  (%)</t>
  </si>
  <si>
    <t>Nível médio do subsídio de desemprego como uma percentagem do salário médio – MULHERES  (%)</t>
  </si>
  <si>
    <t>Nível médio de pensão por invalidez como uma percentagem do salário médio – HOMENS (%)</t>
  </si>
  <si>
    <t>Nível médio de pensão por invalidez como uma percentagem do salário médio – MULHERES (%)</t>
  </si>
  <si>
    <t>Nível médio de pensão de velhice como uma percentagem do salário médio – HOMENS  (%)</t>
  </si>
  <si>
    <t>Nível médio de pensão de velhice como uma percentagem do salário médio – MULHERES (%)</t>
  </si>
  <si>
    <t>Nível mínimo da pensão no regime não contributivo como uma percentagem (%):</t>
  </si>
  <si>
    <t>Salário mínimo</t>
  </si>
  <si>
    <t xml:space="preserve">Mínimo de subsistência – 1,9 dólar / dia </t>
  </si>
  <si>
    <t>Linha de pobreza nacional – meio URBANO</t>
  </si>
  <si>
    <t>Linha de pobreza nacional – meio RURAL</t>
  </si>
  <si>
    <t>FACTSHEET</t>
  </si>
  <si>
    <t>TABELA 4 – ODS 1.3.1 - Cobertura efetiva da proteção social da população. Cabo Verde, 2016-2020</t>
  </si>
  <si>
    <t>TOTAL POPULAÇÃO PROTEGIDA</t>
  </si>
  <si>
    <t xml:space="preserve">    REGIME CONTRIBUTIVO</t>
  </si>
  <si>
    <t xml:space="preserve">    REGIME NÃO CONTRIBUTIVO</t>
  </si>
  <si>
    <t>ODS 1.3.1. – COBERTURA EFETIVA DA POPULAÇÃO POR SEXO</t>
  </si>
  <si>
    <t>PROPORÇÃO DA POPULAÇÃO A RECEBER PELO MENOS UMA PRESTAÇÃO SOCIAL (%) </t>
  </si>
  <si>
    <t xml:space="preserve">Total </t>
  </si>
  <si>
    <t xml:space="preserve">    REGIME CONTRIBUTIVO (%)</t>
  </si>
  <si>
    <t xml:space="preserve">    REGIME NÃO CONTRIBUTIVO (%)</t>
  </si>
  <si>
    <t>Fontes: INE / INPS / CNPS / BCV / MF, CABO VERDE, 2016-2020</t>
  </si>
  <si>
    <t>PROTEÇÃO SOCIAL DA POPULAÇÃO</t>
  </si>
  <si>
    <t>TABELA 5 – ODS 1.3.1 – Cobertura efetiva das crianças 0-14 anos. Cabo Verde, 2016-2020</t>
  </si>
  <si>
    <t>TOTAL DE CRIANÇAS 0-14 ANOS</t>
  </si>
  <si>
    <t>PESO DAS CRIANÇAS NA POPULAÇÃO TOTAL (0-14 anos) (%)</t>
  </si>
  <si>
    <t>TOTAL CRIANÇAS A BENEFICIAR (0-14 anos)</t>
  </si>
  <si>
    <t>CNPS - PENSÃO SOCIAL BÁSICA CRIANÇAS  0-14 ANOS</t>
  </si>
  <si>
    <t xml:space="preserve">Masculino </t>
  </si>
  <si>
    <t xml:space="preserve">Feminino </t>
  </si>
  <si>
    <t>INPS - ABONO DE FAMILIA - 0-14 anos</t>
  </si>
  <si>
    <t>INPS - PENSÃO SOBREVIVÊNCIA CRIANÇAS 0-14 ANOS</t>
  </si>
  <si>
    <t xml:space="preserve">INPS - CRIANÇAS 0-14 ANOS  QUE BENEFICIAM DE PENSOES MIGRANTES </t>
  </si>
  <si>
    <t>ODS 1.3.1. – COBERTURA EFETIVA DAS CRIANÇAS 0-14 ANOS</t>
  </si>
  <si>
    <t>PROPORÇÃO DE CRIANÇAS  A RECEBER PRESTAÇÕES FAMILIARES OU PARA CRIANÇAS (%) </t>
  </si>
  <si>
    <t>REGIME CONTRIBUTIVO</t>
  </si>
  <si>
    <t>REGIME NÃO CONTRIBUTIVO</t>
  </si>
  <si>
    <t>Fontes: INE / INPS / CNPS, CABO VERDE, 2016-2020</t>
  </si>
  <si>
    <t>PROTEÇÃO SOCIAL DAS CRIANÇAS 0-14 ANOS</t>
  </si>
  <si>
    <t>TABELA 6 – Evolução dos segurados ativos no INPS, por regime e sexo. Cabo Verde, 2016-2020</t>
  </si>
  <si>
    <t>Regime dos Trabalhadores por Conta de Outrem - TCO</t>
  </si>
  <si>
    <t>Serviço Doméstico</t>
  </si>
  <si>
    <t>Regime Especial das Micro e Pequenas Empresas - REMPE</t>
  </si>
  <si>
    <t>Regime dos Trabalhadores por Conta de Própria - TCP</t>
  </si>
  <si>
    <t>Regime da Função Pública - FP</t>
  </si>
  <si>
    <t>Fontes: INPS. Cabo Verde, 2016-2020</t>
  </si>
  <si>
    <t>TABELA 7 – Proporção da população ativa e da população empregada a contribuir de forma ativa para o regime de pensões, regime obrigatório, por sexo. Cabo Verde, 2016-2020</t>
  </si>
  <si>
    <t>Fontes: INPS / INE. Cabo Verde, 2016-2020</t>
  </si>
  <si>
    <r>
      <t xml:space="preserve">Proporção da </t>
    </r>
    <r>
      <rPr>
        <b/>
        <u/>
        <sz val="12"/>
        <color rgb="FF000000"/>
        <rFont val="Arial Narrow"/>
        <family val="2"/>
      </rPr>
      <t>POPULAÇÃO ATIVA (empregados e desempregados)</t>
    </r>
    <r>
      <rPr>
        <b/>
        <sz val="12"/>
        <color rgb="FF000000"/>
        <rFont val="Arial Narrow"/>
        <family val="2"/>
      </rPr>
      <t xml:space="preserve"> a contribuir de forma ativa para o regime de pensões</t>
    </r>
  </si>
  <si>
    <r>
      <t xml:space="preserve">Proporção da </t>
    </r>
    <r>
      <rPr>
        <b/>
        <u/>
        <sz val="12"/>
        <color rgb="FF000000"/>
        <rFont val="Arial Narrow"/>
        <family val="2"/>
      </rPr>
      <t>POPULAÇÃO EMPREGADA</t>
    </r>
    <r>
      <rPr>
        <b/>
        <sz val="12"/>
        <color rgb="FF000000"/>
        <rFont val="Arial Narrow"/>
        <family val="2"/>
      </rPr>
      <t xml:space="preserve"> de 15-64 anos, a contribuir de forma ativa para o regime de pensões</t>
    </r>
    <r>
      <rPr>
        <sz val="12"/>
        <color rgb="FF000000"/>
        <rFont val="Arial Narrow"/>
        <family val="2"/>
      </rPr>
      <t> </t>
    </r>
  </si>
  <si>
    <t>TOTAL SEGURADOS /CONTRIBUINTES</t>
  </si>
  <si>
    <t>SEGURADOS QUE CONTRIBUEM PARA O SISTEMA PROTEÇÃO SOCIAL</t>
  </si>
  <si>
    <t>TABELA 8 – ODS 1.3.1 – Cobertura efetiva na maternidade. Cabo Verde, 2016-2020</t>
  </si>
  <si>
    <t>BENIFICIÁRIAS SUBSÍDIO DE MATERNIDADE NO INPS</t>
  </si>
  <si>
    <t>ODS 1.3.1 – COBERTURA EFETIVA NA MATERNIDADE</t>
  </si>
  <si>
    <t>Proporção das mulheres que deram à luz no ano de referência a receber  uma prestação em dinheiro por maternidade</t>
  </si>
  <si>
    <r>
      <t>1)</t>
    </r>
    <r>
      <rPr>
        <sz val="9"/>
        <color rgb="FF808080"/>
        <rFont val="Arial Narrow"/>
        <family val="2"/>
      </rPr>
      <t xml:space="preserve"> Informações provisórias: Ano 2018 atualizado face aos dados publicados no Relatório Estatísticas Vitais 2006-2018 e 2019- 2020 são provisórios</t>
    </r>
  </si>
  <si>
    <r>
      <t xml:space="preserve">NADOS-VIVOS REGISTADOS </t>
    </r>
    <r>
      <rPr>
        <vertAlign val="superscript"/>
        <sz val="12"/>
        <color theme="1"/>
        <rFont val="Arial Narrow"/>
        <family val="2"/>
      </rPr>
      <t>1)</t>
    </r>
    <r>
      <rPr>
        <sz val="12"/>
        <color theme="1"/>
        <rFont val="Arial Narrow"/>
        <family val="2"/>
      </rPr>
      <t xml:space="preserve"> </t>
    </r>
  </si>
  <si>
    <t>PROTEÇÃO SOCIAL NA MATERNIDADE</t>
  </si>
  <si>
    <t>PROTEÇÃO SOCIAL NO DESEMPREGO</t>
  </si>
  <si>
    <t>TABELA 9 – ODS 1.3.1 – Cobertura efetiva no desemprego, por sexo e ilhas. Cabo Verde, 2018-2020</t>
  </si>
  <si>
    <t>2020*</t>
  </si>
  <si>
    <t>BENEFICIÁRIOS SUBSÍDIO DESEMPREGO</t>
  </si>
  <si>
    <t>Ilhas</t>
  </si>
  <si>
    <t>Santo Antão</t>
  </si>
  <si>
    <t>São Vicente</t>
  </si>
  <si>
    <t>São Nicolau</t>
  </si>
  <si>
    <t>Sal</t>
  </si>
  <si>
    <t>Boa vista</t>
  </si>
  <si>
    <t>Maio</t>
  </si>
  <si>
    <t>Santiago</t>
  </si>
  <si>
    <t>Fogo</t>
  </si>
  <si>
    <t>Brava</t>
  </si>
  <si>
    <t>ODS 1.3.1 - COBERTURA EFETIVA NO DESEMPREGO</t>
  </si>
  <si>
    <t>Proporção do total de desempregados (15-64 anos) a beneficiar de subsídio de desemprego</t>
  </si>
  <si>
    <t>Fontes: INPS / INE, Cabo Verde, 2018-2020.</t>
  </si>
  <si>
    <t>TABELA 10 – Estatísticas dos acidentes de trabalho comunicados na IGT. Cabo Verde, 2016-2020</t>
  </si>
  <si>
    <t>Fatais</t>
  </si>
  <si>
    <t>Não fatais</t>
  </si>
  <si>
    <t>Fontes: Inspeção Geral do Trabalho (IGT), 2017-2020</t>
  </si>
  <si>
    <t xml:space="preserve">ND – dados não disponíveis </t>
  </si>
  <si>
    <t>CNPS - Pensão Social por Invalidez</t>
  </si>
  <si>
    <t>INPS - PENSÃO INVALIDEZ</t>
  </si>
  <si>
    <t>INPS - SUBSÍDIO DEFICIÊNCIA</t>
  </si>
  <si>
    <t>TOTAL POPULAÇÃO COM INCAPACIDADE / DEFICIÊNCIA SEVERA A RECEBER UMA PRESTAÇÃO</t>
  </si>
  <si>
    <t>ODS 1.3.1 – COBERTURA EFETIVA NA INVALIDEZ (ESTIMATIVA)</t>
  </si>
  <si>
    <t>Proporção de pessoas com incapacidade/deficiência severa a receber prestação em dinheiro por invalidez  (nos regimes contributivos e não contributivos) [1] </t>
  </si>
  <si>
    <t>Fontes: INE/INPS/CNPS, 2016-2020</t>
  </si>
  <si>
    <t>[1] Valor estimado com base na proporção do Censo 2010, que era de 1,9% da população total</t>
  </si>
  <si>
    <t>PROTEÇÃO SOCIAL NA INVALIDEZ</t>
  </si>
  <si>
    <r>
      <t>TABELA 11 – ODS 1.3.1 –</t>
    </r>
    <r>
      <rPr>
        <sz val="12"/>
        <color rgb="FF808080"/>
        <rFont val="Arial Narrow"/>
        <family val="2"/>
      </rPr>
      <t xml:space="preserve"> </t>
    </r>
    <r>
      <rPr>
        <b/>
        <sz val="12"/>
        <color rgb="FF808080"/>
        <rFont val="Arial Narrow"/>
        <family val="2"/>
      </rPr>
      <t>Cobertura efetiva na invalidez. Cabo Verde, 2016-2020</t>
    </r>
  </si>
  <si>
    <r>
      <t>POPULAÇÃO COM INCAPACIDADE / DEFICIÊNCIA SEVERA A RECEBER UMA PRESTAÇÃO</t>
    </r>
    <r>
      <rPr>
        <sz val="12"/>
        <color rgb="FF000000"/>
        <rFont val="Arial Narrow"/>
        <family val="2"/>
      </rPr>
      <t> </t>
    </r>
  </si>
  <si>
    <t>TABELA 12 – Estatísticas da população idosa por sexo. Cabo Verde, 2016-2020</t>
  </si>
  <si>
    <t>POP 60 ANOS OU MAIS</t>
  </si>
  <si>
    <t>POP 65 ANOS OU MAIS</t>
  </si>
  <si>
    <t>Peso dos idosos 60 anos ou mais na população</t>
  </si>
  <si>
    <t>Peso dos idosos 65 anos ou mais na população</t>
  </si>
  <si>
    <t>Fontes: INE, 2016-2020</t>
  </si>
  <si>
    <t>TABELA 13 – População 60 anos ou mais, cobertas por uma prestação, por regime / piso de proteção social e sexo. Cabo Verde, 2016-2020</t>
  </si>
  <si>
    <t>TOTAL IDOSOS COM PELO MENOS PRESTAÇÃO PROTEÇÃO SOCIAL</t>
  </si>
  <si>
    <t>TOTAL DOS PENSIONISTAS REGIME CONTRIBUTIVO</t>
  </si>
  <si>
    <t>INPS – PENSIONISTAS DE VELHICE</t>
  </si>
  <si>
    <t>INPS - PENSIONISTAS DA FUNÇÃO PÚBLICA</t>
  </si>
  <si>
    <t>INPS - PENSIONISTAS SOBREVIVÊNCIA</t>
  </si>
  <si>
    <t>INPS - PENSIONISTAS INVALIDEZ</t>
  </si>
  <si>
    <t xml:space="preserve">BCV - PENSIONISTAS </t>
  </si>
  <si>
    <t>INPS / BCA - PENSIONISTAS VELHICE E SOBREVIVÊNCIA</t>
  </si>
  <si>
    <t>INPS - PENSIONISTAS MIGRANTES (Regime das Convenções)</t>
  </si>
  <si>
    <t>TOTAL PENSIONISTAS REGIME NÃO CONTRIBUTIVO - CNPS</t>
  </si>
  <si>
    <t>Fontes: INPS / CNPS / BCV / INE. Cabo Verde, 2016-2020</t>
  </si>
  <si>
    <t>COBERTURA TOTAL DOS IDOSOS (%)</t>
  </si>
  <si>
    <t>COBERTURA PELO REGIME CONTRIBUTIVO (%)</t>
  </si>
  <si>
    <t>COBERTURA PELO REGIME NÃO CONTRIBUTIVO (%)</t>
  </si>
  <si>
    <t>Fontes: INPS / CNPS / BCV / INE. Cabo Verde, 2020</t>
  </si>
  <si>
    <t>TABELA 14 – Distribuição dos idosos, 60 anos ou mais, beneficiários de uma pensão segundo o regime de proteção social. Cabo Verde, 2016-2020</t>
  </si>
  <si>
    <t>DISTRIBUIÇÃO DOS IDOSOS SEGUNDO O REGIME PROTEÇÃO SOCIAL (%)</t>
  </si>
  <si>
    <t>INPS - PENSÕES DE VELHICE</t>
  </si>
  <si>
    <t>INPS - FUNÇÃO PUBLICA</t>
  </si>
  <si>
    <t xml:space="preserve">INPS - PENSÕES DE SOBREVIVÊNCIA / INVALIDEZ </t>
  </si>
  <si>
    <t>BCV - PENSÕES DE VELHICE</t>
  </si>
  <si>
    <t>BCA - PENSÕES DE VELHICE</t>
  </si>
  <si>
    <t>INPS - PENSIONISTAS MIGRANTES</t>
  </si>
  <si>
    <t>CNPS - PENSÃO SOCIAL BÁSICA</t>
  </si>
  <si>
    <r>
      <t>TABELA  1 – ODS 1.3.1 –</t>
    </r>
    <r>
      <rPr>
        <sz val="11"/>
        <color rgb="FF808080"/>
        <rFont val="Arial Narrow"/>
        <family val="2"/>
      </rPr>
      <t xml:space="preserve"> </t>
    </r>
    <r>
      <rPr>
        <b/>
        <sz val="11"/>
        <color rgb="FF808080"/>
        <rFont val="Arial Narrow"/>
        <family val="2"/>
      </rPr>
      <t>Cobertura efetiva da população idosa de 60 anos ou mais. Cabo Verde, 2016-2020</t>
    </r>
  </si>
  <si>
    <t>TABELA 15 – População vulnerável coberta por um piso/sistema de proteção social. Cabo Verde, 2016-2020</t>
  </si>
  <si>
    <t>CRIANÇAS PROTEGIDAS PELO REGIME CONTRIBUTIVO</t>
  </si>
  <si>
    <t>POPULAÇÃO VULNERÁVEL PROTEGIDA PELO CNPS</t>
  </si>
  <si>
    <t>PENSÃO SOCIAL BÁSICA (POP 60 ANOS MAIS)</t>
  </si>
  <si>
    <t>PENSÃO SOCIAL BÁSICA (CRIANÇAS)</t>
  </si>
  <si>
    <t>PENSÃO SOCIAL DE INVALIDEZ</t>
  </si>
  <si>
    <t>PENSÃO SOCIAL DE SOBREVIVÊNCIA</t>
  </si>
  <si>
    <t>EVACUAÇÃO MÉDICA EXTERNA</t>
  </si>
  <si>
    <t>EVACUAÇÃO MÉDICA EXTERNA - ACOMPANHANTES</t>
  </si>
  <si>
    <t>RENDIMENTO SOCIAL DE INCLUSÃO</t>
  </si>
  <si>
    <t>Fontes: INPS / CNPS. Cabo Verde, 2016-2020</t>
  </si>
  <si>
    <t>--- Sem informação</t>
  </si>
  <si>
    <t>TABELA 16 – Cobertura efetiva da população vulnerável. Cabo Verde, 2016-2020</t>
  </si>
  <si>
    <t>TOTAL BENEFICIÁRIOS VULNERÁVEIS - CNPS E CRIANÇAS REGIME CONTRIBUTIVO</t>
  </si>
  <si>
    <t xml:space="preserve">PROPORÇÃO DE PESSOAS VULNERÁVEIS COBERTAS POR UM PISO/SISTEMA DE PROTEÇÃO SOCIAL </t>
  </si>
  <si>
    <t>PROTEÇÃO SOCIAL DA POPULAÇÃO IDOSA - 60 ANOS OU MAIS</t>
  </si>
  <si>
    <t>PROTEÇÃO SOCIAL DA POPULAÇÃO VULNERÁVEL</t>
  </si>
  <si>
    <t>Proporção da POPULAÇÃO POBRE protegida pela Rede de Segurança – regime não contributivo</t>
  </si>
  <si>
    <t>Proporção da POPULAÇÃO EM EXTREMA POBREZA protegida pela Rede de Segurança – regime não contributivo</t>
  </si>
  <si>
    <t xml:space="preserve">OBS: Considera-se população vulnerável todas as crianças, 0-14 anos,  e a população não protegida pelo sistema contributivo </t>
  </si>
  <si>
    <t>TABELA 17 – Despesas com prestações de proteção social, despesas per capita e proporção das despesas no PIB. Cabo Verde, 2016-2020</t>
  </si>
  <si>
    <t>DESPESAS COM PRESTAÇÕES PECUNIÁRIAS COM A PROTEÇÃO SOCIAL (em milhões de escudos CVE)</t>
  </si>
  <si>
    <t>MINISTÉRIO DAS FINANÇAS</t>
  </si>
  <si>
    <t xml:space="preserve">INPS </t>
  </si>
  <si>
    <t xml:space="preserve">CNPS </t>
  </si>
  <si>
    <t xml:space="preserve">BCV </t>
  </si>
  <si>
    <t>DESPESAS POR REGIME DE CONTRIBUIÇÃO</t>
  </si>
  <si>
    <t>Regime contributivo</t>
  </si>
  <si>
    <t>Regime não contributivo</t>
  </si>
  <si>
    <t xml:space="preserve">PIB a preços de mercado (preços correntes ) </t>
  </si>
  <si>
    <t xml:space="preserve">PIB em volume (preços do ano anterior) </t>
  </si>
  <si>
    <t>(excluindo saúde e despesas administrativas)  </t>
  </si>
  <si>
    <t>Despesas com sistema contributivo como % do PIB</t>
  </si>
  <si>
    <t>Despesas com sistema não contributivo como % do PIB</t>
  </si>
  <si>
    <t>(exclui saúde e despesas administrativas) </t>
  </si>
  <si>
    <t>Fontes: INPS/CNPS/BCV/MF/INE. Cabo Verde, 2016-2020</t>
  </si>
  <si>
    <t>TABELA 18 – Despesas com prestações de proteção social no regime obrigatório (INPS), por tipo de despesa (em milhões de escudos CVE). Cabo Verde, 2016-2020</t>
  </si>
  <si>
    <t xml:space="preserve">TOTAL DESPESAS INPS </t>
  </si>
  <si>
    <t>DOENÇA E MATERNIDADE</t>
  </si>
  <si>
    <t>Subsídio de maternidade</t>
  </si>
  <si>
    <t>PRESTAÇÕES DIFERIDAS</t>
  </si>
  <si>
    <t>Pensões velhice</t>
  </si>
  <si>
    <t>Pensões invalidez</t>
  </si>
  <si>
    <t>Pensões sobrevivência</t>
  </si>
  <si>
    <t>Pensões complementares</t>
  </si>
  <si>
    <t>ABONO FAMÍLIA E PRESTAÇÕES COMPLEMENTARES</t>
  </si>
  <si>
    <t>Abonos de família</t>
  </si>
  <si>
    <t>Subsídio aleitação</t>
  </si>
  <si>
    <t>Subsídios de deficiência</t>
  </si>
  <si>
    <t>Subsídios funeral</t>
  </si>
  <si>
    <t>SUBÍIDIO DE DESEMPREGO</t>
  </si>
  <si>
    <t>----</t>
  </si>
  <si>
    <t>DESPESAS FUNCIONAMENTO</t>
  </si>
  <si>
    <t>TABELA 19 – Despesas com prestações de proteção social no regime não contributivo (CNPS), por tipo de despesa (em milhões de escudos CVE). Cabo Verde, 2016-2020</t>
  </si>
  <si>
    <t>TOTAL DESPESAS COM PRESTAÇÕES DO CNPS</t>
  </si>
  <si>
    <t>Pensão Social Básica</t>
  </si>
  <si>
    <t>Assistência Medicamentosa</t>
  </si>
  <si>
    <t>Subsídio de Funeral</t>
  </si>
  <si>
    <t>Evacuações externas</t>
  </si>
  <si>
    <t>Rendimento Social de Inclusão</t>
  </si>
  <si>
    <t>Rendimento Social de Inclusão EMERGENCIAL</t>
  </si>
  <si>
    <t>Fontes: CNPS. Cabo Verde, 2016-2020</t>
  </si>
  <si>
    <t>TABELA 20 – Despesas com prestações de proteção social do Ministério das Finanças, por tipo de despesa (em milhões de escudos CVE). Cabo Verde, 2016-2020</t>
  </si>
  <si>
    <t>TOTAL DESPESAS COM PRESTAÇÕES DO MINISTÉRIO FINANÇAS</t>
  </si>
  <si>
    <t>Pensões de aposentação</t>
  </si>
  <si>
    <t>Pensões de sobrevivência</t>
  </si>
  <si>
    <t>Pensões do regime não contributivo[1]</t>
  </si>
  <si>
    <t>Pensões de reserva</t>
  </si>
  <si>
    <t>Pensões de ex-Presidentes</t>
  </si>
  <si>
    <t>Benefícios sociais em espécie</t>
  </si>
  <si>
    <t>Evacuação de doentes</t>
  </si>
  <si>
    <t>Outros benefícios sociais em numerário</t>
  </si>
  <si>
    <t>Fontes: Ministério das Finanças. Cabo Verde, 2016-2020</t>
  </si>
  <si>
    <t>TABELA 21 – Adequação das prestações do subsídio de maternidade. Cabo Verde, 2016-2020</t>
  </si>
  <si>
    <t xml:space="preserve">Total despesas com subsídio maternidade </t>
  </si>
  <si>
    <t>(milhões de escudos CVE)</t>
  </si>
  <si>
    <t xml:space="preserve">Subsídio de maternidade </t>
  </si>
  <si>
    <t>Valores médios mensais em escudos CVE</t>
  </si>
  <si>
    <t>Taxa de substituição do salário (%)</t>
  </si>
  <si>
    <t>TABELA 22 – Adequação das prestações do subsídio desemprego. Cabo Verde, 2018-2020</t>
  </si>
  <si>
    <t>44 ,1</t>
  </si>
  <si>
    <t>Taxa substituição do salário (%)</t>
  </si>
  <si>
    <t>Fontes: INPS. Cabo Verde, 2018-2020</t>
  </si>
  <si>
    <t>TABELA 23 – Adequação das prestações das pensões de velhice, invalidez e sobrevivência. Cabo Verde, 2016-2020</t>
  </si>
  <si>
    <t xml:space="preserve">Salários médios dos segurados no INPS </t>
  </si>
  <si>
    <t>Segurados Regime Geral*</t>
  </si>
  <si>
    <t>Total Segurados sem os da Função Publica**</t>
  </si>
  <si>
    <t>Total dos Segurados***</t>
  </si>
  <si>
    <t>Prestações médias por tipo de pensão</t>
  </si>
  <si>
    <t>Pensão de Velhice</t>
  </si>
  <si>
    <t>Pensão de Invalidez</t>
  </si>
  <si>
    <t>Pensão de sobrevivência</t>
  </si>
  <si>
    <t>Taxa de Substituição do salário (%)</t>
  </si>
  <si>
    <t>Pensão de Velhice (%)</t>
  </si>
  <si>
    <t>Pensão de Invalidez (%)</t>
  </si>
  <si>
    <t>*Base de cálculo do SDE</t>
  </si>
  <si>
    <t>**Base de cálculo do Sistema de Pensões</t>
  </si>
  <si>
    <t>***Base de cálculo do Subsídio de Maternidade</t>
  </si>
  <si>
    <t>TABELA 24 – Adequação das prestações sociais do regime não contributivo (CNPS). Cabo Verde, 2016-2020</t>
  </si>
  <si>
    <t>TOTAL DESPESAS COM PRESTAÇÕES</t>
  </si>
  <si>
    <t>(em milhões de escudos CVE)</t>
  </si>
  <si>
    <t>Subsídio de funeral</t>
  </si>
  <si>
    <t xml:space="preserve">                                            -     </t>
  </si>
  <si>
    <t>Rendimento Social de Inclusão (RSI)</t>
  </si>
  <si>
    <t xml:space="preserve"> -     </t>
  </si>
  <si>
    <t>RSI Emergencial</t>
  </si>
  <si>
    <t>Despesas de funcionamento</t>
  </si>
  <si>
    <t>Salário Mínimo Mensal  (em escudos CVE)</t>
  </si>
  <si>
    <t>Limiar da pobreza extrema (ODS 1.1.1 - com base em 1,9 dólar por dia)</t>
  </si>
  <si>
    <t>Per capita por mês, em escudos CVE</t>
  </si>
  <si>
    <t xml:space="preserve">Limiar nacional da pobreza absoluta global </t>
  </si>
  <si>
    <t>(Per capita por mês, em escudos CVE)</t>
  </si>
  <si>
    <t>Urbano</t>
  </si>
  <si>
    <t>Rural</t>
  </si>
  <si>
    <t>ADEQUAÇÃO DAS PENSÕES SOCIAIS FACE:</t>
  </si>
  <si>
    <t>Salário mínimo (%)</t>
  </si>
  <si>
    <t xml:space="preserve">Limiar da pobreza extrema </t>
  </si>
  <si>
    <t>1,90 dólar / dia (%)</t>
  </si>
  <si>
    <t>Limiar da pobreza absoluta global (%)</t>
  </si>
  <si>
    <t>Fontes: CNPS / INE. Cabo Verde, 2016-2020</t>
  </si>
  <si>
    <t>[1] Inclui despesas com CNPS</t>
  </si>
  <si>
    <r>
      <t>PIB - PRODUTO INTERNO BRUTO (</t>
    </r>
    <r>
      <rPr>
        <sz val="12"/>
        <color rgb="FF000000"/>
        <rFont val="Arial Narrow"/>
        <family val="2"/>
      </rPr>
      <t>em milhões ECV)</t>
    </r>
  </si>
  <si>
    <r>
      <t>DESPESA TOTAL PER CAPITA</t>
    </r>
    <r>
      <rPr>
        <sz val="12"/>
        <color rgb="FFFFFFFF"/>
        <rFont val="Arial Narrow"/>
        <family val="2"/>
      </rPr>
      <t xml:space="preserve"> (em escudos)</t>
    </r>
  </si>
  <si>
    <t>DESPESAS E ADEQUAÇÃO DAS PRESTAÇÕES</t>
  </si>
  <si>
    <t>DESPESA TOTAL COM PROTEÇÃO SOCIAL EM % DO PIB (%)</t>
  </si>
  <si>
    <t>Subsídio médio mensal de desemprego (escudos CVE)</t>
  </si>
  <si>
    <t>Total despesas subsídio de desemprego (milhões de escudos CVE)</t>
  </si>
  <si>
    <t>SEGMENTAÇÃO POR ANO</t>
  </si>
  <si>
    <t>TCO</t>
  </si>
  <si>
    <t>DOMÉSTICO</t>
  </si>
  <si>
    <t>REMPE</t>
  </si>
  <si>
    <t>TCP</t>
  </si>
  <si>
    <t>FP</t>
  </si>
  <si>
    <t>TABELA 3 - SEGURADOS POR TIPO</t>
  </si>
  <si>
    <t>TAXA COBERTURA</t>
  </si>
  <si>
    <t>POPULAÇÃO ATIVA</t>
  </si>
  <si>
    <t>ACIDENTES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</si>
</sst>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11"/>
      <name val="Calibri"/>
      <family val="2"/>
      <scheme val="minor"/>
    </font>
    <font>
      <sz val="11"/>
      <color rgb="FF1019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FFFF"/>
      <name val="Arial Narrow"/>
      <family val="2"/>
    </font>
    <font>
      <sz val="9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26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Calibri"/>
      <family val="2"/>
      <scheme val="minor"/>
    </font>
    <font>
      <b/>
      <sz val="14"/>
      <color rgb="FFFFFFFF"/>
      <name val="Arial Narrow"/>
      <family val="2"/>
    </font>
    <font>
      <sz val="14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808080"/>
      <name val="Arial Narrow"/>
      <family val="2"/>
    </font>
    <font>
      <sz val="10"/>
      <color theme="1"/>
      <name val="Arial Narrow"/>
      <family val="2"/>
    </font>
    <font>
      <b/>
      <sz val="11"/>
      <color rgb="FF808080"/>
      <name val="Arial Narrow"/>
      <family val="2"/>
    </font>
    <font>
      <b/>
      <sz val="12"/>
      <color rgb="FF808080"/>
      <name val="Arial Narrow"/>
      <family val="2"/>
    </font>
    <font>
      <b/>
      <sz val="14"/>
      <color rgb="FF808080"/>
      <name val="Arial Narrow"/>
      <family val="2"/>
    </font>
    <font>
      <b/>
      <sz val="12"/>
      <color rgb="FF375623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Microsoft Sans Serif"/>
      <family val="2"/>
    </font>
    <font>
      <b/>
      <sz val="12"/>
      <color rgb="FFE7E6E6"/>
      <name val="Arial Narrow"/>
      <family val="2"/>
    </font>
    <font>
      <sz val="11"/>
      <color rgb="FF000000"/>
      <name val="Arial Narrow"/>
      <family val="2"/>
    </font>
    <font>
      <b/>
      <sz val="12"/>
      <color rgb="FF061316"/>
      <name val="Arial Narrow"/>
      <family val="2"/>
    </font>
    <font>
      <sz val="12"/>
      <color rgb="FF061316"/>
      <name val="Arial Narrow"/>
      <family val="2"/>
    </font>
    <font>
      <sz val="12"/>
      <color rgb="FFFFFFFF"/>
      <name val="Arial Narrow"/>
      <family val="2"/>
    </font>
    <font>
      <b/>
      <sz val="9"/>
      <color rgb="FF000000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2"/>
      <color rgb="FF375623"/>
      <name val="Arial Narrow"/>
      <family val="2"/>
    </font>
    <font>
      <sz val="12"/>
      <color rgb="FF808080"/>
      <name val="Arial Narrow"/>
      <family val="2"/>
    </font>
    <font>
      <sz val="11"/>
      <color theme="1"/>
      <name val="Microsoft Sans Serif"/>
      <family val="2"/>
    </font>
    <font>
      <b/>
      <sz val="11"/>
      <color rgb="FF000000"/>
      <name val="Arial Narrow"/>
      <family val="2"/>
    </font>
    <font>
      <sz val="11"/>
      <color rgb="FF808080"/>
      <name val="Arial Narrow"/>
      <family val="2"/>
    </font>
    <font>
      <b/>
      <u/>
      <sz val="12"/>
      <color rgb="FF000000"/>
      <name val="Arial Narrow"/>
      <family val="2"/>
    </font>
    <font>
      <b/>
      <sz val="16"/>
      <color rgb="FF808080"/>
      <name val="Arial Narrow"/>
      <family val="2"/>
    </font>
    <font>
      <b/>
      <sz val="22"/>
      <color theme="0"/>
      <name val="Arial Narrow"/>
      <family val="2"/>
    </font>
    <font>
      <vertAlign val="superscript"/>
      <sz val="9"/>
      <color rgb="FF808080"/>
      <name val="Arial Narrow"/>
      <family val="2"/>
    </font>
    <font>
      <vertAlign val="superscript"/>
      <sz val="12"/>
      <color theme="1"/>
      <name val="Arial Narrow"/>
      <family val="2"/>
    </font>
    <font>
      <sz val="12"/>
      <color rgb="FF101914"/>
      <name val="Arial Narrow"/>
      <family val="2"/>
    </font>
    <font>
      <b/>
      <sz val="12"/>
      <color rgb="FF101914"/>
      <name val="Arial Narrow"/>
      <family val="2"/>
    </font>
    <font>
      <u/>
      <sz val="12"/>
      <color theme="1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rgb="FF385723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857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1DF87"/>
        <bgColor indexed="64"/>
      </patternFill>
    </fill>
    <fill>
      <patternFill patternType="solid">
        <fgColor rgb="FFEAF4D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558235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rgb="FF548235"/>
      </bottom>
      <diagonal/>
    </border>
    <border>
      <left/>
      <right/>
      <top/>
      <bottom style="thick">
        <color rgb="FF558235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9" tint="0.79998168889431442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165" fontId="0" fillId="0" borderId="0" xfId="0" applyNumberFormat="1"/>
    <xf numFmtId="0" fontId="0" fillId="0" borderId="0" xfId="0" pivotButton="1"/>
    <xf numFmtId="0" fontId="2" fillId="0" borderId="1" xfId="0" applyFont="1" applyBorder="1"/>
    <xf numFmtId="0" fontId="7" fillId="0" borderId="0" xfId="0" applyFont="1"/>
    <xf numFmtId="0" fontId="2" fillId="0" borderId="0" xfId="0" applyFont="1" applyBorder="1"/>
    <xf numFmtId="0" fontId="0" fillId="3" borderId="0" xfId="0" applyFill="1"/>
    <xf numFmtId="0" fontId="8" fillId="3" borderId="0" xfId="0" applyFont="1" applyFill="1"/>
    <xf numFmtId="166" fontId="0" fillId="0" borderId="0" xfId="1" applyNumberFormat="1" applyFont="1"/>
    <xf numFmtId="167" fontId="0" fillId="0" borderId="0" xfId="1" applyNumberFormat="1" applyFont="1"/>
    <xf numFmtId="167" fontId="8" fillId="3" borderId="0" xfId="1" applyNumberFormat="1" applyFont="1" applyFill="1" applyBorder="1"/>
    <xf numFmtId="167" fontId="6" fillId="0" borderId="0" xfId="1" applyNumberFormat="1" applyFont="1"/>
    <xf numFmtId="49" fontId="0" fillId="0" borderId="0" xfId="0" applyNumberFormat="1" applyAlignment="1">
      <alignment horizontal="left"/>
    </xf>
    <xf numFmtId="167" fontId="9" fillId="3" borderId="0" xfId="1" applyNumberFormat="1" applyFont="1" applyFill="1"/>
    <xf numFmtId="0" fontId="9" fillId="3" borderId="0" xfId="0" applyFont="1" applyFill="1"/>
    <xf numFmtId="0" fontId="8" fillId="4" borderId="0" xfId="0" applyFont="1" applyFill="1"/>
    <xf numFmtId="167" fontId="8" fillId="4" borderId="0" xfId="1" applyNumberFormat="1" applyFont="1" applyFill="1" applyBorder="1"/>
    <xf numFmtId="0" fontId="0" fillId="4" borderId="0" xfId="0" applyFill="1"/>
    <xf numFmtId="167" fontId="0" fillId="0" borderId="0" xfId="0" applyNumberFormat="1"/>
    <xf numFmtId="0" fontId="3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0" fillId="0" borderId="0" xfId="0" applyBorder="1"/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/>
    <xf numFmtId="0" fontId="18" fillId="2" borderId="0" xfId="0" applyFont="1" applyFill="1" applyAlignment="1">
      <alignment vertical="center" wrapText="1"/>
    </xf>
    <xf numFmtId="0" fontId="19" fillId="0" borderId="0" xfId="0" applyFont="1"/>
    <xf numFmtId="165" fontId="11" fillId="6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0" xfId="0" applyFont="1" applyFill="1" applyAlignment="1">
      <alignment vertical="center" wrapText="1"/>
    </xf>
    <xf numFmtId="0" fontId="29" fillId="0" borderId="0" xfId="0" applyFont="1" applyAlignment="1">
      <alignment horizontal="left" vertical="center" wrapText="1" indent="2"/>
    </xf>
    <xf numFmtId="3" fontId="29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indent="2"/>
    </xf>
    <xf numFmtId="0" fontId="30" fillId="0" borderId="0" xfId="0" applyFont="1" applyAlignment="1">
      <alignment horizontal="right" vertical="center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32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2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8" fillId="9" borderId="0" xfId="0" applyFont="1" applyFill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165" fontId="28" fillId="9" borderId="0" xfId="0" applyNumberFormat="1" applyFont="1" applyFill="1" applyAlignment="1">
      <alignment horizontal="right" vertical="center" wrapText="1"/>
    </xf>
    <xf numFmtId="165" fontId="30" fillId="0" borderId="0" xfId="0" applyNumberFormat="1" applyFont="1" applyAlignment="1">
      <alignment horizontal="right" vertical="center" wrapText="1"/>
    </xf>
    <xf numFmtId="165" fontId="29" fillId="0" borderId="3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165" fontId="34" fillId="0" borderId="0" xfId="0" applyNumberFormat="1" applyFont="1" applyAlignment="1">
      <alignment horizontal="center" vertical="center"/>
    </xf>
    <xf numFmtId="0" fontId="34" fillId="7" borderId="0" xfId="0" applyFont="1" applyFill="1" applyAlignment="1">
      <alignment vertical="center" wrapText="1"/>
    </xf>
    <xf numFmtId="165" fontId="34" fillId="7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165" fontId="35" fillId="0" borderId="0" xfId="0" applyNumberFormat="1" applyFont="1" applyAlignment="1">
      <alignment horizontal="center" vertical="center"/>
    </xf>
    <xf numFmtId="0" fontId="35" fillId="8" borderId="0" xfId="0" applyFont="1" applyFill="1" applyAlignment="1">
      <alignment vertical="center" wrapText="1"/>
    </xf>
    <xf numFmtId="165" fontId="35" fillId="8" borderId="0" xfId="0" applyNumberFormat="1" applyFont="1" applyFill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165" fontId="30" fillId="8" borderId="0" xfId="0" applyNumberFormat="1" applyFont="1" applyFill="1" applyAlignment="1">
      <alignment horizontal="center" vertical="center"/>
    </xf>
    <xf numFmtId="0" fontId="35" fillId="0" borderId="0" xfId="0" applyFont="1" applyBorder="1" applyAlignment="1">
      <alignment vertical="center" wrapText="1"/>
    </xf>
    <xf numFmtId="165" fontId="30" fillId="0" borderId="0" xfId="0" applyNumberFormat="1" applyFont="1" applyBorder="1" applyAlignment="1">
      <alignment horizontal="center" vertical="center"/>
    </xf>
    <xf numFmtId="0" fontId="16" fillId="6" borderId="0" xfId="0" applyFont="1" applyFill="1" applyAlignment="1">
      <alignment vertical="center" wrapText="1"/>
    </xf>
    <xf numFmtId="0" fontId="36" fillId="6" borderId="0" xfId="0" applyFont="1" applyFill="1" applyAlignment="1">
      <alignment vertical="center" wrapText="1"/>
    </xf>
    <xf numFmtId="165" fontId="36" fillId="6" borderId="0" xfId="0" applyNumberFormat="1" applyFont="1" applyFill="1" applyAlignment="1">
      <alignment vertical="center"/>
    </xf>
    <xf numFmtId="165" fontId="30" fillId="0" borderId="0" xfId="0" applyNumberFormat="1" applyFont="1" applyAlignment="1">
      <alignment horizontal="center" vertical="center"/>
    </xf>
    <xf numFmtId="0" fontId="34" fillId="8" borderId="0" xfId="0" applyFont="1" applyFill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165" fontId="30" fillId="0" borderId="2" xfId="0" applyNumberFormat="1" applyFont="1" applyBorder="1" applyAlignment="1">
      <alignment horizontal="center" vertical="center"/>
    </xf>
    <xf numFmtId="167" fontId="30" fillId="8" borderId="0" xfId="1" applyNumberFormat="1" applyFont="1" applyFill="1" applyAlignment="1">
      <alignment horizontal="center" vertical="center"/>
    </xf>
    <xf numFmtId="0" fontId="0" fillId="0" borderId="0" xfId="0" applyFont="1"/>
    <xf numFmtId="0" fontId="24" fillId="0" borderId="0" xfId="0" applyFont="1" applyAlignment="1">
      <alignment vertical="center"/>
    </xf>
    <xf numFmtId="0" fontId="29" fillId="0" borderId="0" xfId="0" applyFont="1"/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9" borderId="0" xfId="0" applyFont="1" applyFill="1" applyAlignment="1">
      <alignment vertical="center"/>
    </xf>
    <xf numFmtId="0" fontId="30" fillId="9" borderId="0" xfId="0" applyFont="1" applyFill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29" fillId="9" borderId="0" xfId="0" applyFont="1" applyFill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 indent="2"/>
    </xf>
    <xf numFmtId="0" fontId="41" fillId="9" borderId="0" xfId="0" applyFont="1" applyFill="1" applyAlignment="1">
      <alignment horizontal="right" vertical="center" wrapText="1"/>
    </xf>
    <xf numFmtId="0" fontId="29" fillId="0" borderId="0" xfId="0" applyFont="1" applyAlignment="1">
      <alignment vertical="top" wrapText="1"/>
    </xf>
    <xf numFmtId="0" fontId="42" fillId="0" borderId="0" xfId="0" applyFont="1" applyAlignment="1">
      <alignment vertical="center"/>
    </xf>
    <xf numFmtId="0" fontId="23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3" fillId="9" borderId="0" xfId="0" applyFont="1" applyFill="1" applyAlignment="1">
      <alignment vertical="center" wrapText="1"/>
    </xf>
    <xf numFmtId="0" fontId="44" fillId="9" borderId="0" xfId="0" applyFont="1" applyFill="1" applyAlignment="1">
      <alignment vertical="center" wrapText="1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1" fillId="2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14" fillId="9" borderId="0" xfId="0" applyFont="1" applyFill="1" applyAlignment="1">
      <alignment vertical="center" wrapText="1"/>
    </xf>
    <xf numFmtId="0" fontId="29" fillId="0" borderId="0" xfId="0" applyFont="1" applyAlignment="1">
      <alignment horizontal="left" vertical="center" wrapText="1" indent="1"/>
    </xf>
    <xf numFmtId="0" fontId="39" fillId="9" borderId="0" xfId="0" applyFont="1" applyFill="1" applyAlignment="1">
      <alignment vertical="center" wrapText="1"/>
    </xf>
    <xf numFmtId="3" fontId="29" fillId="9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left" vertical="center" wrapText="1" indent="1"/>
    </xf>
    <xf numFmtId="3" fontId="30" fillId="9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30" fillId="0" borderId="3" xfId="0" applyFont="1" applyBorder="1" applyAlignment="1">
      <alignment horizontal="left" vertical="center" wrapText="1" indent="1"/>
    </xf>
    <xf numFmtId="0" fontId="30" fillId="0" borderId="3" xfId="0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 wrapText="1"/>
    </xf>
    <xf numFmtId="0" fontId="16" fillId="2" borderId="0" xfId="0" applyFont="1" applyFill="1" applyAlignment="1">
      <alignment vertical="center"/>
    </xf>
    <xf numFmtId="0" fontId="31" fillId="0" borderId="0" xfId="0" applyFont="1" applyAlignme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9" fillId="9" borderId="0" xfId="0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3" fontId="14" fillId="9" borderId="0" xfId="0" applyNumberFormat="1" applyFont="1" applyFill="1" applyAlignment="1">
      <alignment vertical="center" wrapText="1"/>
    </xf>
    <xf numFmtId="0" fontId="49" fillId="0" borderId="0" xfId="0" applyFont="1" applyAlignment="1">
      <alignment vertical="center"/>
    </xf>
    <xf numFmtId="0" fontId="29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 vertical="center"/>
    </xf>
    <xf numFmtId="0" fontId="29" fillId="0" borderId="0" xfId="0" applyFont="1" applyAlignment="1">
      <alignment horizontal="right"/>
    </xf>
    <xf numFmtId="0" fontId="29" fillId="9" borderId="0" xfId="0" applyFont="1" applyFill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9" borderId="3" xfId="0" applyFont="1" applyFill="1" applyBorder="1" applyAlignment="1">
      <alignment horizontal="right" vertical="center"/>
    </xf>
    <xf numFmtId="0" fontId="29" fillId="9" borderId="0" xfId="0" applyFont="1" applyFill="1" applyAlignment="1">
      <alignment horizontal="left" vertical="center"/>
    </xf>
    <xf numFmtId="0" fontId="29" fillId="9" borderId="3" xfId="0" applyFont="1" applyFill="1" applyBorder="1" applyAlignment="1">
      <alignment horizontal="left" vertical="center" wrapText="1"/>
    </xf>
    <xf numFmtId="0" fontId="30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 indent="1"/>
    </xf>
    <xf numFmtId="3" fontId="29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left" vertical="center" indent="1"/>
    </xf>
    <xf numFmtId="0" fontId="29" fillId="0" borderId="3" xfId="0" applyFont="1" applyBorder="1" applyAlignment="1">
      <alignment horizontal="right" vertical="center"/>
    </xf>
    <xf numFmtId="0" fontId="10" fillId="0" borderId="0" xfId="2" applyAlignment="1">
      <alignment vertical="center"/>
    </xf>
    <xf numFmtId="0" fontId="38" fillId="0" borderId="0" xfId="0" applyFont="1" applyAlignment="1">
      <alignment horizontal="left" vertical="center" wrapText="1" indent="2"/>
    </xf>
    <xf numFmtId="0" fontId="43" fillId="0" borderId="0" xfId="0" applyFont="1"/>
    <xf numFmtId="0" fontId="33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2"/>
    </xf>
    <xf numFmtId="0" fontId="31" fillId="0" borderId="3" xfId="0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3" fontId="29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0" fillId="9" borderId="0" xfId="0" applyFont="1" applyFill="1" applyAlignment="1">
      <alignment horizontal="right" vertical="center"/>
    </xf>
    <xf numFmtId="0" fontId="30" fillId="9" borderId="3" xfId="0" applyFont="1" applyFill="1" applyBorder="1" applyAlignment="1">
      <alignment horizontal="right" vertical="center"/>
    </xf>
    <xf numFmtId="3" fontId="30" fillId="9" borderId="0" xfId="0" applyNumberFormat="1" applyFont="1" applyFill="1" applyAlignment="1">
      <alignment horizontal="right" vertical="center" wrapText="1"/>
    </xf>
    <xf numFmtId="0" fontId="31" fillId="9" borderId="0" xfId="0" applyFont="1" applyFill="1" applyAlignment="1">
      <alignment vertical="center"/>
    </xf>
    <xf numFmtId="0" fontId="43" fillId="2" borderId="0" xfId="0" applyFont="1" applyFill="1"/>
    <xf numFmtId="0" fontId="44" fillId="9" borderId="3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 indent="1"/>
    </xf>
    <xf numFmtId="0" fontId="44" fillId="9" borderId="0" xfId="0" applyFont="1" applyFill="1" applyAlignment="1">
      <alignment horizontal="left" vertical="center" indent="1"/>
    </xf>
    <xf numFmtId="0" fontId="44" fillId="9" borderId="0" xfId="0" applyFont="1" applyFill="1" applyAlignment="1">
      <alignment horizontal="left" vertical="center" wrapText="1" indent="1"/>
    </xf>
    <xf numFmtId="0" fontId="33" fillId="0" borderId="0" xfId="0" applyFont="1" applyAlignment="1">
      <alignment horizontal="left" vertical="center" indent="2"/>
    </xf>
    <xf numFmtId="0" fontId="33" fillId="0" borderId="3" xfId="0" applyFont="1" applyBorder="1" applyAlignment="1">
      <alignment horizontal="left" vertical="center" wrapText="1" indent="2"/>
    </xf>
    <xf numFmtId="0" fontId="33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165" fontId="30" fillId="9" borderId="0" xfId="0" applyNumberFormat="1" applyFont="1" applyFill="1" applyAlignment="1">
      <alignment horizontal="right" vertical="center"/>
    </xf>
    <xf numFmtId="165" fontId="31" fillId="0" borderId="0" xfId="0" applyNumberFormat="1" applyFont="1" applyAlignment="1">
      <alignment vertical="center" wrapText="1"/>
    </xf>
    <xf numFmtId="165" fontId="30" fillId="9" borderId="3" xfId="0" applyNumberFormat="1" applyFont="1" applyFill="1" applyBorder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165" fontId="30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165" fontId="17" fillId="0" borderId="0" xfId="0" applyNumberFormat="1" applyFont="1"/>
    <xf numFmtId="165" fontId="30" fillId="0" borderId="3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0" xfId="0" applyFont="1" applyFill="1" applyAlignment="1">
      <alignment horizontal="right" vertical="center" wrapText="1"/>
    </xf>
    <xf numFmtId="0" fontId="40" fillId="9" borderId="0" xfId="0" applyFont="1" applyFill="1" applyAlignment="1">
      <alignment horizontal="right" vertical="center" wrapText="1"/>
    </xf>
    <xf numFmtId="0" fontId="29" fillId="9" borderId="0" xfId="0" applyFont="1" applyFill="1" applyAlignment="1">
      <alignment horizontal="right" vertical="center" wrapText="1"/>
    </xf>
    <xf numFmtId="0" fontId="39" fillId="9" borderId="0" xfId="0" applyFont="1" applyFill="1" applyAlignment="1">
      <alignment vertical="center"/>
    </xf>
    <xf numFmtId="3" fontId="29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 wrapText="1" indent="1"/>
    </xf>
    <xf numFmtId="0" fontId="30" fillId="0" borderId="3" xfId="0" applyFont="1" applyBorder="1" applyAlignment="1">
      <alignment horizontal="right" vertical="center" wrapText="1"/>
    </xf>
    <xf numFmtId="0" fontId="51" fillId="0" borderId="0" xfId="0" applyFont="1" applyAlignment="1">
      <alignment vertical="center" wrapText="1"/>
    </xf>
    <xf numFmtId="0" fontId="51" fillId="0" borderId="3" xfId="0" applyFont="1" applyBorder="1" applyAlignment="1">
      <alignment vertical="center" wrapText="1"/>
    </xf>
    <xf numFmtId="165" fontId="30" fillId="0" borderId="3" xfId="0" applyNumberFormat="1" applyFont="1" applyBorder="1" applyAlignment="1">
      <alignment horizontal="right" vertical="center" wrapText="1"/>
    </xf>
    <xf numFmtId="165" fontId="30" fillId="9" borderId="0" xfId="0" applyNumberFormat="1" applyFont="1" applyFill="1" applyAlignment="1">
      <alignment horizontal="right" vertical="center" wrapText="1"/>
    </xf>
    <xf numFmtId="0" fontId="52" fillId="9" borderId="0" xfId="0" applyFont="1" applyFill="1" applyAlignment="1">
      <alignment vertical="center" wrapText="1"/>
    </xf>
    <xf numFmtId="0" fontId="14" fillId="9" borderId="0" xfId="0" applyFont="1" applyFill="1" applyAlignment="1">
      <alignment horizontal="right" vertical="center" wrapText="1"/>
    </xf>
    <xf numFmtId="0" fontId="29" fillId="9" borderId="0" xfId="0" applyFont="1" applyFill="1" applyAlignment="1">
      <alignment vertical="center"/>
    </xf>
    <xf numFmtId="0" fontId="30" fillId="0" borderId="0" xfId="0" applyFont="1" applyAlignment="1">
      <alignment horizontal="left" vertical="center" indent="1"/>
    </xf>
    <xf numFmtId="0" fontId="36" fillId="2" borderId="0" xfId="0" applyFont="1" applyFill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0" fontId="26" fillId="0" borderId="0" xfId="0" applyFont="1" applyAlignment="1">
      <alignment horizontal="justify" vertical="center"/>
    </xf>
    <xf numFmtId="0" fontId="39" fillId="0" borderId="0" xfId="0" applyFont="1" applyAlignment="1">
      <alignment vertical="center" wrapText="1"/>
    </xf>
    <xf numFmtId="3" fontId="14" fillId="9" borderId="0" xfId="0" applyNumberFormat="1" applyFont="1" applyFill="1" applyAlignment="1">
      <alignment horizontal="right" vertic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right" vertical="center"/>
    </xf>
    <xf numFmtId="3" fontId="39" fillId="9" borderId="0" xfId="0" applyNumberFormat="1" applyFont="1" applyFill="1" applyAlignment="1">
      <alignment horizontal="right" vertical="center"/>
    </xf>
    <xf numFmtId="0" fontId="53" fillId="0" borderId="0" xfId="2" applyFont="1" applyAlignment="1">
      <alignment vertical="center"/>
    </xf>
    <xf numFmtId="0" fontId="29" fillId="10" borderId="0" xfId="0" applyFont="1" applyFill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30" fillId="9" borderId="3" xfId="0" applyFont="1" applyFill="1" applyBorder="1" applyAlignment="1">
      <alignment vertical="center"/>
    </xf>
    <xf numFmtId="0" fontId="16" fillId="1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left" vertical="center" indent="1"/>
    </xf>
    <xf numFmtId="0" fontId="29" fillId="2" borderId="0" xfId="0" applyFont="1" applyFill="1" applyAlignment="1">
      <alignment horizontal="left" vertical="center" wrapText="1" indent="2"/>
    </xf>
    <xf numFmtId="4" fontId="29" fillId="0" borderId="0" xfId="0" applyNumberFormat="1" applyFont="1" applyAlignment="1">
      <alignment horizontal="right" vertical="center"/>
    </xf>
    <xf numFmtId="3" fontId="29" fillId="9" borderId="0" xfId="0" applyNumberFormat="1" applyFont="1" applyFill="1" applyAlignment="1">
      <alignment horizontal="right" vertical="center"/>
    </xf>
    <xf numFmtId="0" fontId="42" fillId="0" borderId="0" xfId="0" applyFont="1"/>
    <xf numFmtId="0" fontId="26" fillId="0" borderId="0" xfId="0" applyFont="1" applyAlignment="1">
      <alignment horizontal="left" vertical="center"/>
    </xf>
    <xf numFmtId="165" fontId="29" fillId="0" borderId="0" xfId="0" applyNumberFormat="1" applyFont="1" applyAlignment="1">
      <alignment horizontal="right" vertical="center"/>
    </xf>
    <xf numFmtId="165" fontId="29" fillId="9" borderId="0" xfId="0" applyNumberFormat="1" applyFont="1" applyFill="1" applyAlignment="1">
      <alignment horizontal="right" vertical="center"/>
    </xf>
    <xf numFmtId="165" fontId="14" fillId="9" borderId="0" xfId="0" applyNumberFormat="1" applyFont="1" applyFill="1" applyAlignment="1">
      <alignment horizontal="right" vertical="center"/>
    </xf>
    <xf numFmtId="165" fontId="29" fillId="0" borderId="3" xfId="0" applyNumberFormat="1" applyFont="1" applyBorder="1" applyAlignment="1">
      <alignment horizontal="right" vertical="center"/>
    </xf>
    <xf numFmtId="0" fontId="55" fillId="9" borderId="0" xfId="0" applyFont="1" applyFill="1" applyAlignment="1">
      <alignment vertical="center"/>
    </xf>
    <xf numFmtId="167" fontId="0" fillId="4" borderId="0" xfId="1" applyNumberFormat="1" applyFont="1" applyFill="1"/>
    <xf numFmtId="9" fontId="0" fillId="0" borderId="0" xfId="3" applyFont="1"/>
    <xf numFmtId="0" fontId="0" fillId="11" borderId="5" xfId="0" applyFont="1" applyFill="1" applyBorder="1"/>
    <xf numFmtId="0" fontId="54" fillId="5" borderId="0" xfId="0" applyFont="1" applyFill="1" applyAlignment="1">
      <alignment horizontal="left" vertical="center" wrapText="1"/>
    </xf>
    <xf numFmtId="167" fontId="0" fillId="0" borderId="0" xfId="1" applyNumberFormat="1" applyFont="1" applyAlignment="1">
      <alignment wrapText="1"/>
    </xf>
    <xf numFmtId="167" fontId="0" fillId="0" borderId="6" xfId="1" applyNumberFormat="1" applyFont="1" applyBorder="1"/>
    <xf numFmtId="0" fontId="0" fillId="0" borderId="6" xfId="0" applyBorder="1"/>
    <xf numFmtId="0" fontId="2" fillId="0" borderId="0" xfId="0" applyFont="1"/>
    <xf numFmtId="166" fontId="0" fillId="0" borderId="6" xfId="1" applyNumberFormat="1" applyFont="1" applyBorder="1"/>
    <xf numFmtId="0" fontId="58" fillId="0" borderId="0" xfId="0" applyFont="1"/>
    <xf numFmtId="0" fontId="8" fillId="2" borderId="0" xfId="0" applyFont="1" applyFill="1"/>
    <xf numFmtId="167" fontId="8" fillId="2" borderId="0" xfId="1" applyNumberFormat="1" applyFont="1" applyFill="1" applyBorder="1"/>
    <xf numFmtId="0" fontId="0" fillId="2" borderId="0" xfId="0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left"/>
    </xf>
    <xf numFmtId="0" fontId="56" fillId="0" borderId="0" xfId="0" applyFont="1" applyFill="1" applyBorder="1"/>
    <xf numFmtId="165" fontId="56" fillId="0" borderId="0" xfId="0" applyNumberFormat="1" applyFont="1" applyFill="1" applyBorder="1" applyAlignment="1">
      <alignment horizontal="right"/>
    </xf>
    <xf numFmtId="0" fontId="0" fillId="11" borderId="9" xfId="0" applyFont="1" applyFill="1" applyBorder="1"/>
    <xf numFmtId="167" fontId="5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top" wrapText="1"/>
    </xf>
    <xf numFmtId="167" fontId="0" fillId="0" borderId="0" xfId="1" applyNumberFormat="1" applyFont="1" applyFill="1" applyBorder="1" applyAlignment="1">
      <alignment horizontal="right"/>
    </xf>
    <xf numFmtId="167" fontId="57" fillId="0" borderId="0" xfId="1" applyNumberFormat="1" applyFont="1" applyFill="1" applyBorder="1" applyAlignment="1" applyProtection="1">
      <alignment horizontal="center" vertical="top" wrapText="1"/>
      <protection locked="0"/>
    </xf>
    <xf numFmtId="167" fontId="3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/>
    </xf>
    <xf numFmtId="0" fontId="59" fillId="0" borderId="0" xfId="0" applyFont="1" applyFill="1" applyBorder="1"/>
    <xf numFmtId="167" fontId="59" fillId="0" borderId="0" xfId="1" applyNumberFormat="1" applyFont="1" applyFill="1" applyBorder="1" applyAlignment="1">
      <alignment horizontal="right"/>
    </xf>
    <xf numFmtId="165" fontId="59" fillId="0" borderId="0" xfId="0" applyNumberFormat="1" applyFont="1" applyFill="1" applyBorder="1" applyAlignment="1">
      <alignment horizontal="right"/>
    </xf>
    <xf numFmtId="3" fontId="29" fillId="0" borderId="0" xfId="0" applyNumberFormat="1" applyFont="1"/>
    <xf numFmtId="0" fontId="32" fillId="2" borderId="0" xfId="0" applyFont="1" applyFill="1" applyAlignment="1">
      <alignment vertical="center"/>
    </xf>
    <xf numFmtId="0" fontId="35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5" fillId="5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0" fontId="26" fillId="0" borderId="0" xfId="0" applyFont="1" applyAlignment="1">
      <alignment horizontal="left" vertical="center" wrapText="1"/>
    </xf>
    <xf numFmtId="0" fontId="48" fillId="5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vertical="center" wrapText="1"/>
    </xf>
    <xf numFmtId="0" fontId="37" fillId="9" borderId="0" xfId="0" applyFont="1" applyFill="1" applyAlignment="1">
      <alignment horizontal="left" vertical="center" indent="1"/>
    </xf>
    <xf numFmtId="0" fontId="37" fillId="9" borderId="0" xfId="0" applyFont="1" applyFill="1" applyAlignment="1">
      <alignment vertical="center"/>
    </xf>
    <xf numFmtId="0" fontId="30" fillId="9" borderId="0" xfId="0" applyFont="1" applyFill="1" applyAlignment="1">
      <alignment horizontal="right" vertical="center"/>
    </xf>
    <xf numFmtId="4" fontId="29" fillId="9" borderId="0" xfId="0" applyNumberFormat="1" applyFont="1" applyFill="1" applyAlignment="1">
      <alignment horizontal="right" vertical="center"/>
    </xf>
    <xf numFmtId="3" fontId="30" fillId="9" borderId="0" xfId="0" applyNumberFormat="1" applyFont="1" applyFill="1" applyAlignment="1">
      <alignment horizontal="right" vertical="center"/>
    </xf>
    <xf numFmtId="0" fontId="29" fillId="9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 wrapText="1"/>
    </xf>
    <xf numFmtId="165" fontId="29" fillId="9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 wrapText="1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</cellXfs>
  <cellStyles count="5">
    <cellStyle name="Hiperligação" xfId="2" builtinId="8"/>
    <cellStyle name="Normal" xfId="0" builtinId="0"/>
    <cellStyle name="Normal 3" xfId="4"/>
    <cellStyle name="Percentagem" xfId="3" builtinId="5"/>
    <cellStyle name="Vírgula" xfId="1" builtin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_-;\-* #,##0_-;_-* &quot;-&quot;??_-;_-@_-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5" formatCode="0.0"/>
    </dxf>
    <dxf>
      <numFmt numFmtId="165" formatCode="0.0"/>
    </dxf>
    <dxf>
      <font>
        <color rgb="FF385723"/>
      </font>
      <border>
        <bottom style="thin">
          <color theme="9"/>
        </bottom>
        <vertical/>
        <horizontal/>
      </border>
    </dxf>
    <dxf>
      <font>
        <b/>
        <i val="0"/>
        <sz val="14"/>
        <color theme="1"/>
        <name val="Arial Narrow"/>
        <scheme val="none"/>
      </font>
      <fill>
        <patternFill>
          <bgColor theme="9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color rgb="FF385723"/>
      </font>
      <border>
        <bottom style="thin">
          <color theme="9"/>
        </bottom>
        <vertical/>
        <horizontal/>
      </border>
    </dxf>
    <dxf>
      <font>
        <b/>
        <i val="0"/>
        <sz val="12"/>
        <color theme="1"/>
        <name val="Arial Narrow"/>
        <scheme val="none"/>
      </font>
      <border diagonalUp="0" diagonalDown="0">
        <left/>
        <right/>
        <top/>
        <bottom/>
        <vertical/>
        <horizontal/>
      </border>
    </dxf>
    <dxf>
      <font>
        <color rgb="FF385723"/>
      </font>
      <border>
        <bottom style="thin">
          <color theme="9"/>
        </bottom>
        <vertical/>
        <horizontal/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 val="0"/>
        <sz val="16"/>
        <color theme="0" tint="-0.34998626667073579"/>
        <name val="Arial Narrow"/>
        <scheme val="none"/>
      </font>
      <fill>
        <patternFill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trike val="0"/>
        <sz val="14"/>
        <color theme="0"/>
        <name val="Arial Narrow"/>
        <scheme val="none"/>
      </font>
      <fill>
        <patternFill>
          <bgColor theme="9" tint="-0.499984740745262"/>
        </patternFill>
      </fill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Estilo de Segmentação de Dados 1" pivot="0" table="0" count="3">
      <tableStyleElement type="wholeTable" dxfId="21"/>
    </tableStyle>
    <tableStyle name="Estilo de Segmentação de Dados 1 2" pivot="0" table="0" count="3">
      <tableStyleElement type="wholeTable" dxfId="20"/>
    </tableStyle>
    <tableStyle name="SlicerStyleDark6 2" pivot="0" table="0" count="10">
      <tableStyleElement type="wholeTable" dxfId="19"/>
      <tableStyleElement type="headerRow" dxfId="18"/>
    </tableStyle>
    <tableStyle name="SlicerStyleDark6 3" pivot="0" table="0" count="10">
      <tableStyleElement type="wholeTable" dxfId="17"/>
      <tableStyleElement type="headerRow" dxfId="16"/>
    </tableStyle>
    <tableStyle name="SlicerStyleDark6 3 2" pivot="0" table="0" count="10">
      <tableStyleElement type="wholeTable" dxfId="15"/>
      <tableStyleElement type="headerRow" dxfId="14"/>
    </tableStyle>
  </tableStyles>
  <colors>
    <mruColors>
      <color rgb="FF385723"/>
      <color rgb="FF548235"/>
      <color rgb="FF87A91B"/>
      <color rgb="FFC5E0B4"/>
    </mruColors>
  </colors>
  <extLst>
    <ext xmlns:x14="http://schemas.microsoft.com/office/spreadsheetml/2009/9/main" uri="{46F421CA-312F-682f-3DD2-61675219B42D}">
      <x14:dxfs count="2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39994506668294322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</font>
          <fill>
            <patternFill patternType="solid">
              <fgColor theme="9" tint="0.599963377788628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</font>
          <fill>
            <patternFill patternType="solid">
              <fgColor theme="9" tint="0.39994506668294322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</font>
          <fill>
            <patternFill patternType="solid">
              <fgColor theme="9" tint="0.599963377788628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</font>
          <fill>
            <patternFill patternType="solid">
              <fgColor theme="9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theme="9" tint="0.59999389629810485"/>
            </left>
            <right style="thin">
              <color theme="9" tint="0.59999389629810485"/>
            </right>
            <top style="thin">
              <color theme="9" tint="0.59999389629810485"/>
            </top>
            <bottom style="thin">
              <color theme="9" tint="0.59999389629810485"/>
            </bottom>
            <vertical/>
            <horizontal/>
          </border>
        </dxf>
        <dxf>
          <font>
            <color rgb="FF87A91B"/>
          </font>
          <fill>
            <patternFill patternType="solid">
              <fgColor theme="9"/>
              <bgColor theme="9"/>
            </patternFill>
          </fill>
          <border>
            <left style="thin">
              <color theme="9"/>
            </left>
            <right style="thin">
              <color theme="9"/>
            </right>
            <top style="thin">
              <color theme="9"/>
            </top>
            <bottom style="thin">
              <color theme="9"/>
            </bottom>
            <vertical/>
            <horizontal/>
          </border>
        </dxf>
        <dxf>
          <font>
            <color theme="9" tint="0.79998168889431442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b/>
            <i val="0"/>
            <sz val="18"/>
            <color rgb="FF385723"/>
            <name val="Arial Narrow"/>
            <scheme val="none"/>
          </font>
          <fill>
            <patternFill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8"/>
            <color rgb="FF385723"/>
            <name val="Arial Narrow"/>
            <scheme val="none"/>
          </font>
          <fill>
            <patternFill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4"/>
            <name val="Arial Narrow"/>
            <scheme val="none"/>
          </font>
          <fill>
            <patternFill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4"/>
            <name val="Arial Narrow"/>
            <scheme val="none"/>
          </font>
          <fill>
            <patternFill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Dark6 3">
        <x14:slicerStyle name="Estilo de Segmentação de Dados 1">
          <x14:slicerStyleElements>
            <x14:slicerStyleElement type="selectedItemWithData" dxfId="27"/>
            <x14:slicerStyleElement type="hoveredSelectedItemWithData" dxfId="26"/>
          </x14:slicerStyleElements>
        </x14:slicerStyle>
        <x14:slicerStyle name="Estilo de Segmentação de Dados 1 2">
          <x14:slicerStyleElements>
            <x14:slicerStyleElement type="selectedItemWithData" dxfId="25"/>
            <x14:slicerStyleElement type="hoveredSelectedItemWithData" dxfId="24"/>
          </x14:slicerStyleElements>
        </x14:slicerStyle>
        <x14:slicerStyle name="SlicerStyleDark6 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Dark6 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6 3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2" Type="http://schemas.microsoft.com/office/2011/relationships/chartColorStyle" Target="colors11.xml"/><Relationship Id="rId1" Type="http://schemas.microsoft.com/office/2011/relationships/chartStyle" Target="style11.xml"/><Relationship Id="rId6" Type="http://schemas.openxmlformats.org/officeDocument/2006/relationships/image" Target="../media/image41.png"/><Relationship Id="rId5" Type="http://schemas.openxmlformats.org/officeDocument/2006/relationships/image" Target="../media/image40.png"/><Relationship Id="rId4" Type="http://schemas.openxmlformats.org/officeDocument/2006/relationships/image" Target="../media/image39.png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7" Type="http://schemas.openxmlformats.org/officeDocument/2006/relationships/image" Target="../media/image49.png"/><Relationship Id="rId2" Type="http://schemas.microsoft.com/office/2011/relationships/chartColorStyle" Target="colors22.xml"/><Relationship Id="rId1" Type="http://schemas.microsoft.com/office/2011/relationships/chartStyle" Target="style22.xml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1-AB44-452A-BBC9-5716BA3C445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3-AB44-452A-BBC9-5716BA3C445A}"/>
              </c:ext>
            </c:extLst>
          </c:dPt>
          <c:cat>
            <c:strRef>
              <c:f>TABELAS!$A$12:$A$13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TABELAS!$E$12:$E$13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4-452A-BBC9-5716BA3C445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6-AB44-452A-BBC9-5716BA3C445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8-AB44-452A-BBC9-5716BA3C445A}"/>
              </c:ext>
            </c:extLst>
          </c:dPt>
          <c:cat>
            <c:strRef>
              <c:f>TABELAS!$A$12:$A$13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TABELAS!$C$12:$C$13</c:f>
              <c:numCache>
                <c:formatCode>_-* #\ ##0.0_-;\-* #\ ##0.0_-;_-* "-"??_-;_-@_-</c:formatCode>
                <c:ptCount val="2"/>
                <c:pt idx="0">
                  <c:v>48.514469360592408</c:v>
                </c:pt>
                <c:pt idx="1">
                  <c:v>51.600980701612734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44-452A-BBC9-5716BA3C4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2295103"/>
        <c:axId val="422297183"/>
      </c:barChart>
      <c:catAx>
        <c:axId val="422295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2297183"/>
        <c:crosses val="autoZero"/>
        <c:auto val="1"/>
        <c:lblAlgn val="ctr"/>
        <c:lblOffset val="100"/>
        <c:noMultiLvlLbl val="0"/>
      </c:catAx>
      <c:valAx>
        <c:axId val="422297183"/>
        <c:scaling>
          <c:orientation val="minMax"/>
          <c:max val="100"/>
        </c:scaling>
        <c:delete val="1"/>
        <c:axPos val="l"/>
        <c:numFmt formatCode="General" sourceLinked="1"/>
        <c:majorTickMark val="none"/>
        <c:minorTickMark val="none"/>
        <c:tickLblPos val="nextTo"/>
        <c:crossAx val="42229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38572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9.3082372652454712E-2"/>
                  <c:y val="4.388841908834754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rgbClr val="385723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68819016503957"/>
                      <c:h val="0.18995170371688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3CF-4C9C-89DC-F19CA65C4C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TABELAS!$A$17:$A$18</c:f>
              <c:strCache>
                <c:ptCount val="2"/>
                <c:pt idx="0">
                  <c:v>Contributivo</c:v>
                </c:pt>
                <c:pt idx="1">
                  <c:v>Não contributivo</c:v>
                </c:pt>
              </c:strCache>
            </c:strRef>
          </c:cat>
          <c:val>
            <c:numRef>
              <c:f>TABELAS!$C$17:$C$18</c:f>
              <c:numCache>
                <c:formatCode>_-* #\ ##0_-;\-* #\ ##0_-;_-* "-"??_-;_-@_-</c:formatCode>
                <c:ptCount val="2"/>
                <c:pt idx="0">
                  <c:v>45.755950074495317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F-4C9C-89DC-F19CA65C4C2D}"/>
            </c:ext>
          </c:extLst>
        </c:ser>
        <c:ser>
          <c:idx val="1"/>
          <c:order val="1"/>
          <c:spPr>
            <a:solidFill>
              <a:srgbClr val="C5E0B4"/>
            </a:solidFill>
            <a:ln>
              <a:noFill/>
            </a:ln>
            <a:effectLst/>
          </c:spPr>
          <c:invertIfNegative val="0"/>
          <c:cat>
            <c:strRef>
              <c:f>TABELAS!$A$17:$A$18</c:f>
              <c:strCache>
                <c:ptCount val="2"/>
                <c:pt idx="0">
                  <c:v>Contributivo</c:v>
                </c:pt>
                <c:pt idx="1">
                  <c:v>Não contributivo</c:v>
                </c:pt>
              </c:strCache>
            </c:strRef>
          </c:cat>
          <c:val>
            <c:numRef>
              <c:f>TABELAS!$D$17:$D$18</c:f>
              <c:numCache>
                <c:formatCode>_-* #\ ##0_-;\-* #\ ##0_-;_-* "-"??_-;_-@_-</c:formatCode>
                <c:ptCount val="2"/>
                <c:pt idx="0">
                  <c:v>54.244049925504683</c:v>
                </c:pt>
                <c:pt idx="1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F-4C9C-89DC-F19CA65C4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2284703"/>
        <c:axId val="422295935"/>
      </c:barChart>
      <c:catAx>
        <c:axId val="422284703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422295935"/>
        <c:crosses val="autoZero"/>
        <c:auto val="1"/>
        <c:lblAlgn val="ctr"/>
        <c:lblOffset val="100"/>
        <c:noMultiLvlLbl val="0"/>
      </c:catAx>
      <c:valAx>
        <c:axId val="422295935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42228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1">
          <a:solidFill>
            <a:schemeClr val="bg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3"/>
          <c:tx>
            <c:strRef>
              <c:f>TABELAS!$E$21</c:f>
              <c:strCache>
                <c:ptCount val="1"/>
                <c:pt idx="0">
                  <c:v>nn</c:v>
                </c:pt>
              </c:strCache>
            </c:strRef>
          </c:tx>
          <c:spPr>
            <a:solidFill>
              <a:srgbClr val="87A91B">
                <a:alpha val="36000"/>
              </a:srgbClr>
            </a:solidFill>
            <a:ln>
              <a:noFill/>
            </a:ln>
            <a:effectLst/>
          </c:spPr>
          <c:invertIfNegative val="0"/>
          <c:val>
            <c:numRef>
              <c:f>TABELAS!$E$22:$E$26</c:f>
              <c:numCache>
                <c:formatCode>_-* #\ ##0_-;\-* #\ ##0_-;_-* "-"??_-;_-@_-</c:formatCode>
                <c:ptCount val="5"/>
                <c:pt idx="0">
                  <c:v>231728</c:v>
                </c:pt>
                <c:pt idx="1">
                  <c:v>247154</c:v>
                </c:pt>
                <c:pt idx="2">
                  <c:v>262926</c:v>
                </c:pt>
                <c:pt idx="3">
                  <c:v>275093</c:v>
                </c:pt>
                <c:pt idx="4">
                  <c:v>286006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B-4781-B19E-2D7C8B7DE333}"/>
            </c:ext>
          </c:extLst>
        </c:ser>
        <c:ser>
          <c:idx val="3"/>
          <c:order val="4"/>
          <c:tx>
            <c:strRef>
              <c:f>TABELAS!$D$21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385723"/>
            </a:solidFill>
            <a:ln>
              <a:noFill/>
            </a:ln>
            <a:effectLst/>
          </c:spPr>
          <c:invertIfNegative val="0"/>
          <c:val>
            <c:numRef>
              <c:f>TABELAS!$D$22:$D$26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275093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B-4781-B19E-2D7C8B7D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2860991"/>
        <c:axId val="44285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TABELAS!$A$21</c15:sqref>
                        </c15:formulaRef>
                      </c:ext>
                    </c:extLst>
                    <c:strCache>
                      <c:ptCount val="1"/>
                      <c:pt idx="0">
                        <c:v>ano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TABELAS!$A$22:$A$26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TABELAS!$A$22:$A$26</c15:sqref>
                        </c15:formulaRef>
                      </c:ext>
                    </c:extLst>
                    <c:numCache>
                      <c:formatCode>@</c:formatCode>
                      <c:ptCount val="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7B-4781-B19E-2D7C8B7DE333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1"/>
          <c:order val="1"/>
          <c:tx>
            <c:strRef>
              <c:f>TABELAS!$B$21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9525">
                <a:noFill/>
              </a:ln>
              <a:effectLst/>
            </c:spPr>
          </c:marker>
          <c:cat>
            <c:numRef>
              <c:f>TABELAS!$A$22:$A$26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TABELAS!$B$22:$B$26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50.0442969697962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B-4781-B19E-2D7C8B7D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60991"/>
        <c:axId val="442851839"/>
      </c:lineChart>
      <c:lineChart>
        <c:grouping val="stacked"/>
        <c:varyColors val="0"/>
        <c:ser>
          <c:idx val="2"/>
          <c:order val="2"/>
          <c:tx>
            <c:strRef>
              <c:f>TABELAS!$C$21</c:f>
              <c:strCache>
                <c:ptCount val="1"/>
                <c:pt idx="0">
                  <c:v>%%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rgbClr val="385723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TABELAS!$C$22:$C$26</c:f>
              <c:numCache>
                <c:formatCode>0.0</c:formatCode>
                <c:ptCount val="5"/>
                <c:pt idx="0">
                  <c:v>43.645596132077422</c:v>
                </c:pt>
                <c:pt idx="1">
                  <c:v>46.005163514391391</c:v>
                </c:pt>
                <c:pt idx="2">
                  <c:v>48.377161025369283</c:v>
                </c:pt>
                <c:pt idx="3">
                  <c:v>50.0442969697962</c:v>
                </c:pt>
                <c:pt idx="4">
                  <c:v>51.454827746883538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B-4781-B19E-2D7C8B7D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52671"/>
        <c:axId val="442866815"/>
      </c:lineChart>
      <c:catAx>
        <c:axId val="442860991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442851839"/>
        <c:crosses val="autoZero"/>
        <c:auto val="1"/>
        <c:lblAlgn val="ctr"/>
        <c:lblOffset val="100"/>
        <c:noMultiLvlLbl val="0"/>
      </c:catAx>
      <c:valAx>
        <c:axId val="442851839"/>
        <c:scaling>
          <c:orientation val="minMax"/>
          <c:max val="35000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442860991"/>
        <c:crosses val="autoZero"/>
        <c:crossBetween val="between"/>
      </c:valAx>
      <c:valAx>
        <c:axId val="442866815"/>
        <c:scaling>
          <c:orientation val="minMax"/>
          <c:max val="6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442852671"/>
        <c:crosses val="max"/>
        <c:crossBetween val="between"/>
      </c:valAx>
      <c:catAx>
        <c:axId val="442852671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442866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pt-P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TABELAS!$A$53</c:f>
              <c:strCache>
                <c:ptCount val="1"/>
                <c:pt idx="0">
                  <c:v>CRIANÇAS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E-4EDF-9C21-506F9DBF451C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E-4EDF-9C21-506F9DBF451C}"/>
              </c:ext>
            </c:extLst>
          </c:dPt>
          <c:val>
            <c:numRef>
              <c:f>TABELAS!$B$53:$C$53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41.473367094567998</c:v>
                </c:pt>
                <c:pt idx="1">
                  <c:v>58.526632905432002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E-4EDF-9C21-506F9DBF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TABELAS!$A$58</c:f>
              <c:strCache>
                <c:ptCount val="1"/>
                <c:pt idx="0">
                  <c:v>IDOSOS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5-4EB8-BBE7-B305B6A2E2B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5-4EB8-BBE7-B305B6A2E2BF}"/>
              </c:ext>
            </c:extLst>
          </c:dPt>
          <c:val>
            <c:numRef>
              <c:f>TABELAS!$B$58:$C$58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66.317727523481665</c:v>
                </c:pt>
                <c:pt idx="1">
                  <c:v>33.682272476518335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5-4EB8-BBE7-B305B6A2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TABELAS!$A$54</c:f>
              <c:strCache>
                <c:ptCount val="1"/>
                <c:pt idx="0">
                  <c:v>CONTRIBUINTES_%POP_ATIVA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61-4123-80E6-0550CA9520B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61-4123-80E6-0550CA9520B8}"/>
              </c:ext>
            </c:extLst>
          </c:dPt>
          <c:val>
            <c:numRef>
              <c:f>TABELAS!$B$54:$C$54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45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1-4123-80E6-0550CA952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TABELAS!$A$59</c:f>
              <c:strCache>
                <c:ptCount val="1"/>
                <c:pt idx="0">
                  <c:v>VULNERAVEL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3-4207-B484-995C98BD4F5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3-4207-B484-995C98BD4F54}"/>
              </c:ext>
            </c:extLst>
          </c:dPt>
          <c:val>
            <c:numRef>
              <c:f>TABELAS!$B$59:$C$59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17.915284944400337</c:v>
                </c:pt>
                <c:pt idx="1">
                  <c:v>82.084715055599659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3-4207-B484-995C98BD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TABELAS!$A$57</c:f>
              <c:strCache>
                <c:ptCount val="1"/>
                <c:pt idx="0">
                  <c:v>INCAPACIDADE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4C-40BB-904B-EB184C56DF8B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4C-40BB-904B-EB184C56DF8B}"/>
              </c:ext>
            </c:extLst>
          </c:dPt>
          <c:val>
            <c:numRef>
              <c:f>TABELAS!$B$57:$C$57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52.4</c:v>
                </c:pt>
                <c:pt idx="1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4C-40BB-904B-EB184C56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TABELAS!$A$55</c:f>
              <c:strCache>
                <c:ptCount val="1"/>
                <c:pt idx="0">
                  <c:v>MATERNIDADE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5-4D1C-93C1-602C9DC8387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75-4D1C-93C1-602C9DC83876}"/>
              </c:ext>
            </c:extLst>
          </c:dPt>
          <c:val>
            <c:numRef>
              <c:f>TABELAS!$B$55:$C$55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22.967142383006969</c:v>
                </c:pt>
                <c:pt idx="1">
                  <c:v>77.032857616993027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5-4D1C-93C1-602C9DC8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TABELAS!$A$56</c:f>
              <c:strCache>
                <c:ptCount val="1"/>
                <c:pt idx="0">
                  <c:v>DESEMPREGO</c:v>
                </c:pt>
              </c:strCache>
            </c:strRef>
          </c:tx>
          <c:spPr>
            <a:solidFill>
              <a:srgbClr val="385723"/>
            </a:solidFill>
          </c:spPr>
          <c:dPt>
            <c:idx val="0"/>
            <c:bubble3D val="0"/>
            <c:spPr>
              <a:solidFill>
                <a:srgbClr val="38572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53-4D69-84DC-3C7F9D85FB5B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53-4D69-84DC-3C7F9D85FB5B}"/>
              </c:ext>
            </c:extLst>
          </c:dPt>
          <c:val>
            <c:numRef>
              <c:f>TABELAS!$B$56:$C$56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3.3245164419359603</c:v>
                </c:pt>
                <c:pt idx="1">
                  <c:v>96.675483558064045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3-4D69-84DC-3C7F9D85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1-1C40-4E2C-B62A-B0B198AC3BF2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3-1C40-4E2C-B62A-B0B198AC3BF2}"/>
              </c:ext>
            </c:extLst>
          </c:dPt>
          <c:cat>
            <c:strLit>
              <c:ptCount val="2"/>
              <c:pt idx="0">
                <c:v>Masculino</c:v>
              </c:pt>
              <c:pt idx="1">
                <c:v>Feminino</c:v>
              </c:pt>
            </c:strLit>
          </c:cat>
          <c:val>
            <c:numLit>
              <c:formatCode>General</c:formatCode>
              <c:ptCount val="2"/>
              <c:pt idx="0">
                <c:v>100</c:v>
              </c:pt>
              <c:pt idx="1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4-1C40-4E2C-B62A-B0B198AC3BF2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6-1C40-4E2C-B62A-B0B198AC3BF2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0"/>
            </c:pictureOptions>
            <c:extLst>
              <c:ext xmlns:c16="http://schemas.microsoft.com/office/drawing/2014/chart" uri="{C3380CC4-5D6E-409C-BE32-E72D297353CC}">
                <c16:uniqueId val="{00000008-1C40-4E2C-B62A-B0B198AC3BF2}"/>
              </c:ext>
            </c:extLst>
          </c:dPt>
          <c:cat>
            <c:strLit>
              <c:ptCount val="2"/>
              <c:pt idx="0">
                <c:v>Masculino</c:v>
              </c:pt>
              <c:pt idx="1">
                <c:v>Feminino</c:v>
              </c:pt>
            </c:strLit>
          </c:cat>
          <c:val>
            <c:numLit>
              <c:formatCode>General</c:formatCode>
              <c:ptCount val="2"/>
              <c:pt idx="0">
                <c:v>37.136372045146096</c:v>
              </c:pt>
              <c:pt idx="1">
                <c:v>48.119042665997085</c:v>
              </c:pt>
            </c:numLit>
          </c:val>
          <c:extLst>
            <c:ext xmlns:c16="http://schemas.microsoft.com/office/drawing/2014/chart" uri="{C3380CC4-5D6E-409C-BE32-E72D297353CC}">
              <c16:uniqueId val="{00000009-1C40-4E2C-B62A-B0B198AC3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422295103"/>
        <c:axId val="422297183"/>
      </c:barChart>
      <c:catAx>
        <c:axId val="4222951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2297183"/>
        <c:crosses val="autoZero"/>
        <c:auto val="1"/>
        <c:lblAlgn val="ctr"/>
        <c:lblOffset val="100"/>
        <c:noMultiLvlLbl val="0"/>
      </c:catAx>
      <c:valAx>
        <c:axId val="422297183"/>
        <c:scaling>
          <c:orientation val="minMax"/>
          <c:max val="100"/>
        </c:scaling>
        <c:delete val="1"/>
        <c:axPos val="l"/>
        <c:numFmt formatCode="General" sourceLinked="1"/>
        <c:majorTickMark val="none"/>
        <c:minorTickMark val="none"/>
        <c:tickLblPos val="nextTo"/>
        <c:crossAx val="42229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C5E0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TABELAS!$E$44:$E$48</c:f>
              <c:numCache>
                <c:formatCode>_-* #\ ##0_-;\-* #\ ##0_-;_-* "-"??_-;_-@_-</c:formatCode>
                <c:ptCount val="5"/>
                <c:pt idx="0">
                  <c:v>47274</c:v>
                </c:pt>
                <c:pt idx="1">
                  <c:v>51589</c:v>
                </c:pt>
                <c:pt idx="2">
                  <c:v>55903</c:v>
                </c:pt>
                <c:pt idx="3">
                  <c:v>59996</c:v>
                </c:pt>
                <c:pt idx="4">
                  <c:v>60796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E-41C4-A3C9-28A2003F9360}"/>
            </c:ext>
          </c:extLst>
        </c:ser>
        <c:ser>
          <c:idx val="1"/>
          <c:order val="2"/>
          <c:spPr>
            <a:solidFill>
              <a:srgbClr val="385723"/>
            </a:solidFill>
            <a:ln>
              <a:noFill/>
            </a:ln>
            <a:effectLst/>
          </c:spPr>
          <c:invertIfNegative val="0"/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TABELAS!$D$44:$D$48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E-41C4-A3C9-28A2003F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2575424"/>
        <c:axId val="662575840"/>
      </c:barChart>
      <c:lineChart>
        <c:grouping val="standard"/>
        <c:varyColors val="0"/>
        <c:ser>
          <c:idx val="0"/>
          <c:order val="1"/>
          <c:spPr>
            <a:ln w="38100" cap="rnd">
              <a:solidFill>
                <a:srgbClr val="3857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385723"/>
                </a:solidFill>
              </a:ln>
              <a:effectLst/>
            </c:spPr>
          </c:marker>
          <c:dLbls>
            <c:spPr>
              <a:solidFill>
                <a:srgbClr val="38572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TABELAS!$C$44:$C$48</c:f>
              <c:numCache>
                <c:formatCode>0.0</c:formatCode>
                <c:ptCount val="5"/>
                <c:pt idx="0">
                  <c:v>32.9</c:v>
                </c:pt>
                <c:pt idx="1">
                  <c:v>35.6</c:v>
                </c:pt>
                <c:pt idx="2">
                  <c:v>38.799999999999997</c:v>
                </c:pt>
                <c:pt idx="3">
                  <c:v>41.5</c:v>
                </c:pt>
                <c:pt idx="4">
                  <c:v>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E-41C4-A3C9-28A2003F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92384"/>
        <c:axId val="740302368"/>
      </c:lineChart>
      <c:catAx>
        <c:axId val="6625754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662575840"/>
        <c:crosses val="autoZero"/>
        <c:auto val="1"/>
        <c:lblAlgn val="ctr"/>
        <c:lblOffset val="100"/>
        <c:noMultiLvlLbl val="0"/>
      </c:catAx>
      <c:valAx>
        <c:axId val="662575840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662575424"/>
        <c:crosses val="autoZero"/>
        <c:crossBetween val="between"/>
      </c:valAx>
      <c:valAx>
        <c:axId val="74030236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740292384"/>
        <c:crosses val="max"/>
        <c:crossBetween val="between"/>
      </c:valAx>
      <c:catAx>
        <c:axId val="74029238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74030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2.1310100507281889E-2"/>
          <c:w val="1"/>
          <c:h val="0.9655613900182265"/>
        </c:manualLayout>
      </c:layout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explosion val="1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D-40F4-853C-BFD5A4C4A5E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D-40F4-853C-BFD5A4C4A5E6}"/>
              </c:ext>
            </c:extLst>
          </c:dPt>
          <c:cat>
            <c:strRef>
              <c:f>TABELAS!$A$95:$A$96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TABELAS!$B$95:$B$96</c:f>
              <c:numCache>
                <c:formatCode>_-* #\ ##0_-;\-* #\ ##0_-;_-* "-"??_-;_-@_-</c:formatCode>
                <c:ptCount val="2"/>
                <c:pt idx="0">
                  <c:v>55497</c:v>
                </c:pt>
                <c:pt idx="1">
                  <c:v>49775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D-40F4-853C-BFD5A4C4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029512194358E-3"/>
          <c:y val="5.2526458746614164E-2"/>
          <c:w val="0.99469697048780559"/>
          <c:h val="0.78162528970391165"/>
        </c:manualLayout>
      </c:layout>
      <c:lineChart>
        <c:grouping val="standard"/>
        <c:varyColors val="0"/>
        <c:ser>
          <c:idx val="1"/>
          <c:order val="0"/>
          <c:tx>
            <c:strRef>
              <c:f>TABELAS!$C$105</c:f>
              <c:strCache>
                <c:ptCount val="1"/>
              </c:strCache>
            </c:strRef>
          </c:tx>
          <c:spPr>
            <a:ln w="53975" cap="rnd">
              <a:solidFill>
                <a:srgbClr val="38572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rgbClr val="548235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TABELAS!$A$106:$A$110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TABELAS!$C$106:$C$110</c:f>
              <c:numCache>
                <c:formatCode>_-* #\ ##0_-;\-* #\ ##0_-;_-* "-"??_-;_-@_-</c:formatCode>
                <c:ptCount val="5"/>
                <c:pt idx="0">
                  <c:v>83441</c:v>
                </c:pt>
                <c:pt idx="1">
                  <c:v>92444</c:v>
                </c:pt>
                <c:pt idx="2">
                  <c:v>98059</c:v>
                </c:pt>
                <c:pt idx="3">
                  <c:v>105272</c:v>
                </c:pt>
                <c:pt idx="4">
                  <c:v>103189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5-4225-AB27-AD28BBBC7D72}"/>
            </c:ext>
          </c:extLst>
        </c:ser>
        <c:ser>
          <c:idx val="0"/>
          <c:order val="1"/>
          <c:tx>
            <c:strRef>
              <c:f>TABELAS!$B$105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TABELAS!$A$106:$A$110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TABELAS!$B$106:$B$110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105272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5-4225-AB27-AD28BBBC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6226143"/>
        <c:axId val="1436224479"/>
      </c:lineChart>
      <c:catAx>
        <c:axId val="1436226143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1436224479"/>
        <c:crosses val="autoZero"/>
        <c:auto val="1"/>
        <c:lblAlgn val="ctr"/>
        <c:lblOffset val="100"/>
        <c:noMultiLvlLbl val="0"/>
      </c:catAx>
      <c:valAx>
        <c:axId val="1436224479"/>
        <c:scaling>
          <c:orientation val="minMax"/>
          <c:min val="0"/>
        </c:scaling>
        <c:delete val="1"/>
        <c:axPos val="l"/>
        <c:numFmt formatCode="_-* #\ ##0_-;\-* #\ ##0_-;_-* &quot;-&quot;??_-;_-@_-" sourceLinked="1"/>
        <c:majorTickMark val="out"/>
        <c:minorTickMark val="none"/>
        <c:tickLblPos val="nextTo"/>
        <c:crossAx val="143622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916666666666667E-2"/>
          <c:y val="5.8796296296296298E-2"/>
          <c:w val="0.87064814814814817"/>
          <c:h val="0.87064814814814817"/>
        </c:manualLayout>
      </c:layout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71-4D70-B14B-035A63048A7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71-4D70-B14B-035A63048A7A}"/>
              </c:ext>
            </c:extLst>
          </c:dPt>
          <c:cat>
            <c:strRef>
              <c:f>TABELAS!$A$119:$A$120</c:f>
              <c:strCache>
                <c:ptCount val="2"/>
                <c:pt idx="1">
                  <c:v>FP</c:v>
                </c:pt>
              </c:strCache>
            </c:strRef>
          </c:cat>
          <c:val>
            <c:numRef>
              <c:f>TABELAS!$B$117:$B$118</c:f>
              <c:numCache>
                <c:formatCode>_-* #\ ##0_-;\-* #\ ##0_-;_-* "-"??_-;_-@_-</c:formatCode>
                <c:ptCount val="2"/>
                <c:pt idx="0">
                  <c:v>33709</c:v>
                </c:pt>
                <c:pt idx="1">
                  <c:v>25974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71-4D70-B14B-035A6304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DF-44F6-9D7C-7101F195EF4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F-44F6-9D7C-7101F195EF4C}"/>
              </c:ext>
            </c:extLst>
          </c:dPt>
          <c:cat>
            <c:strRef>
              <c:f>TABELAS!$A$119:$A$120</c:f>
              <c:strCache>
                <c:ptCount val="2"/>
                <c:pt idx="1">
                  <c:v>FP</c:v>
                </c:pt>
              </c:strCache>
            </c:strRef>
          </c:cat>
          <c:val>
            <c:numRef>
              <c:f>TABELAS!$B$122:$B$123</c:f>
              <c:numCache>
                <c:formatCode>_-* #\ ##0_-;\-* #\ ##0_-;_-* "-"??_-;_-@_-</c:formatCode>
                <c:ptCount val="2"/>
                <c:pt idx="0">
                  <c:v>13273</c:v>
                </c:pt>
                <c:pt idx="1">
                  <c:v>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4F6-9D7C-7101F1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DF-44F6-9D7C-7101F195EF4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F-44F6-9D7C-7101F195EF4C}"/>
              </c:ext>
            </c:extLst>
          </c:dPt>
          <c:cat>
            <c:strRef>
              <c:f>TABELAS!$A$119:$A$120</c:f>
              <c:strCache>
                <c:ptCount val="2"/>
                <c:pt idx="1">
                  <c:v>FP</c:v>
                </c:pt>
              </c:strCache>
            </c:strRef>
          </c:cat>
          <c:val>
            <c:numRef>
              <c:f>TABELAS!$B$127:$B$128</c:f>
              <c:numCache>
                <c:formatCode>_-* #\ ##0_-;\-* #\ ##0_-;_-* "-"??_-;_-@_-</c:formatCode>
                <c:ptCount val="2"/>
                <c:pt idx="0">
                  <c:v>7230</c:v>
                </c:pt>
                <c:pt idx="1">
                  <c:v>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4F6-9D7C-7101F1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DF-44F6-9D7C-7101F195EF4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F-44F6-9D7C-7101F195EF4C}"/>
              </c:ext>
            </c:extLst>
          </c:dPt>
          <c:cat>
            <c:strRef>
              <c:f>TABELAS!$A$119:$A$120</c:f>
              <c:strCache>
                <c:ptCount val="2"/>
                <c:pt idx="1">
                  <c:v>FP</c:v>
                </c:pt>
              </c:strCache>
            </c:strRef>
          </c:cat>
          <c:val>
            <c:numRef>
              <c:f>TABELAS!$B$132:$B$133</c:f>
              <c:numCache>
                <c:formatCode>_-* #\ ##0_-;\-* #\ ##0_-;_-* "-"??_-;_-@_-</c:formatCode>
                <c:ptCount val="2"/>
                <c:pt idx="0">
                  <c:v>1193</c:v>
                </c:pt>
                <c:pt idx="1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4F6-9D7C-7101F1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DF-44F6-9D7C-7101F195EF4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F-44F6-9D7C-7101F195EF4C}"/>
              </c:ext>
            </c:extLst>
          </c:dPt>
          <c:cat>
            <c:strRef>
              <c:f>TABELAS!$A$119:$A$120</c:f>
              <c:strCache>
                <c:ptCount val="2"/>
                <c:pt idx="1">
                  <c:v>FP</c:v>
                </c:pt>
              </c:strCache>
            </c:strRef>
          </c:cat>
          <c:val>
            <c:numRef>
              <c:f>TABELAS!$B$137:$B$138</c:f>
              <c:numCache>
                <c:formatCode>_-* #\ ##0_-;\-* #\ ##0_-;_-* "-"??_-;_-@_-</c:formatCode>
                <c:ptCount val="2"/>
                <c:pt idx="0">
                  <c:v>92</c:v>
                </c:pt>
                <c:pt idx="1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4F6-9D7C-7101F1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9-443A-89A3-D081C95BAA2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9-443A-89A3-D081C95BAA26}"/>
              </c:ext>
            </c:extLst>
          </c:dPt>
          <c:cat>
            <c:strRef>
              <c:f>TABELAS!$A$158:$A$159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TABELAS!$B$158:$B$159</c:f>
              <c:numCache>
                <c:formatCode>_-* #\ ##0_-;\-* #\ ##0_-;_-* "-"??_-;_-@_-</c:formatCode>
                <c:ptCount val="2"/>
                <c:pt idx="0">
                  <c:v>410</c:v>
                </c:pt>
                <c:pt idx="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9-443A-89A3-D081C95BA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6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9-466F-9B5C-5469C212522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9-466F-9B5C-5469C2125226}"/>
              </c:ext>
            </c:extLst>
          </c:dPt>
          <c:cat>
            <c:strRef>
              <c:f>TABELAS!$A$163:$A$164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TABELAS!$B$163:$B$164</c:f>
              <c:numCache>
                <c:formatCode>_-* #\ ##0_-;\-* #\ ##0_-;_-* "-"??_-;_-@_-</c:formatCode>
                <c:ptCount val="2"/>
                <c:pt idx="0">
                  <c:v>1668</c:v>
                </c:pt>
                <c:pt idx="1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9-466F-9B5C-5469C2125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662269129287601E-2"/>
          <c:y val="5.8666642029756626E-2"/>
          <c:w val="0.92612137203166223"/>
          <c:h val="0.9036681349577184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1-EBD2-470F-A5E5-AB906569972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3-EBD2-470F-A5E5-AB906569972A}"/>
              </c:ext>
            </c:extLst>
          </c:dPt>
          <c:cat>
            <c:strRef>
              <c:f>TABELAS!$A$175:$A$176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TABELAS!$E$175:$E$176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2-470F-A5E5-AB906569972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6-EBD2-470F-A5E5-AB906569972A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  <c:pictureStackUnit val="10"/>
            </c:pictureOptions>
            <c:extLst>
              <c:ext xmlns:c16="http://schemas.microsoft.com/office/drawing/2014/chart" uri="{C3380CC4-5D6E-409C-BE32-E72D297353CC}">
                <c16:uniqueId val="{00000008-EBD2-470F-A5E5-AB906569972A}"/>
              </c:ext>
            </c:extLst>
          </c:dPt>
          <c:cat>
            <c:strRef>
              <c:f>TABELAS!$A$175:$A$176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TABELAS!$C$175:$C$176</c:f>
              <c:numCache>
                <c:formatCode>_-* #\ ##0.0_-;\-* #\ ##0.0_-;_-* "-"??_-;_-@_-</c:formatCode>
                <c:ptCount val="2"/>
                <c:pt idx="0">
                  <c:v>64.192630963623103</c:v>
                </c:pt>
                <c:pt idx="1">
                  <c:v>67.826784385582783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D2-470F-A5E5-AB906569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55507328"/>
        <c:axId val="755499008"/>
      </c:barChart>
      <c:catAx>
        <c:axId val="755507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499008"/>
        <c:crosses val="autoZero"/>
        <c:auto val="1"/>
        <c:lblAlgn val="ctr"/>
        <c:lblOffset val="100"/>
        <c:noMultiLvlLbl val="0"/>
      </c:catAx>
      <c:valAx>
        <c:axId val="755499008"/>
        <c:scaling>
          <c:orientation val="minMax"/>
          <c:max val="100"/>
        </c:scaling>
        <c:delete val="1"/>
        <c:axPos val="b"/>
        <c:numFmt formatCode="General" sourceLinked="1"/>
        <c:majorTickMark val="none"/>
        <c:minorTickMark val="none"/>
        <c:tickLblPos val="nextTo"/>
        <c:crossAx val="75550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C5E0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TABELAS!$E$44:$E$48</c:f>
              <c:numCache>
                <c:formatCode>_-* #\ ##0_-;\-* #\ ##0_-;_-* "-"??_-;_-@_-</c:formatCode>
                <c:ptCount val="5"/>
                <c:pt idx="0">
                  <c:v>47274</c:v>
                </c:pt>
                <c:pt idx="1">
                  <c:v>51589</c:v>
                </c:pt>
                <c:pt idx="2">
                  <c:v>55903</c:v>
                </c:pt>
                <c:pt idx="3">
                  <c:v>59996</c:v>
                </c:pt>
                <c:pt idx="4">
                  <c:v>60796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E-4B9D-8E74-F22955457C61}"/>
            </c:ext>
          </c:extLst>
        </c:ser>
        <c:ser>
          <c:idx val="1"/>
          <c:order val="2"/>
          <c:spPr>
            <a:solidFill>
              <a:srgbClr val="385723"/>
            </a:solidFill>
            <a:ln>
              <a:noFill/>
            </a:ln>
            <a:effectLst/>
          </c:spPr>
          <c:invertIfNegative val="0"/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TABELAS!$D$44:$D$48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E-4B9D-8E74-F2295545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2575424"/>
        <c:axId val="662575840"/>
      </c:barChart>
      <c:lineChart>
        <c:grouping val="standard"/>
        <c:varyColors val="0"/>
        <c:ser>
          <c:idx val="0"/>
          <c:order val="1"/>
          <c:spPr>
            <a:ln w="38100" cap="rnd">
              <a:solidFill>
                <a:srgbClr val="38572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385723"/>
                </a:solidFill>
              </a:ln>
              <a:effectLst/>
            </c:spPr>
          </c:marker>
          <c:dLbls>
            <c:spPr>
              <a:solidFill>
                <a:srgbClr val="38572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TABELAS!$A$44:$A$48</c:f>
              <c:numCache>
                <c:formatCode>@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TABELAS!$C$44:$C$48</c:f>
              <c:numCache>
                <c:formatCode>0.0</c:formatCode>
                <c:ptCount val="5"/>
                <c:pt idx="0">
                  <c:v>32.9</c:v>
                </c:pt>
                <c:pt idx="1">
                  <c:v>35.6</c:v>
                </c:pt>
                <c:pt idx="2">
                  <c:v>38.799999999999997</c:v>
                </c:pt>
                <c:pt idx="3">
                  <c:v>41.5</c:v>
                </c:pt>
                <c:pt idx="4">
                  <c:v>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E-4B9D-8E74-F2295545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92384"/>
        <c:axId val="740302368"/>
      </c:lineChart>
      <c:catAx>
        <c:axId val="6625754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662575840"/>
        <c:crosses val="autoZero"/>
        <c:auto val="1"/>
        <c:lblAlgn val="ctr"/>
        <c:lblOffset val="100"/>
        <c:noMultiLvlLbl val="0"/>
      </c:catAx>
      <c:valAx>
        <c:axId val="662575840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662575424"/>
        <c:crosses val="autoZero"/>
        <c:crossBetween val="between"/>
      </c:valAx>
      <c:valAx>
        <c:axId val="74030236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740292384"/>
        <c:crosses val="max"/>
        <c:crossBetween val="between"/>
      </c:valAx>
      <c:catAx>
        <c:axId val="74029238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74030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>
              <a:lumMod val="50000"/>
            </a:schemeClr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5-4E42-902D-79DBF461CCE1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F5-4E42-902D-79DBF461CCE1}"/>
              </c:ext>
            </c:extLst>
          </c:dPt>
          <c:val>
            <c:numRef>
              <c:f>TABELAS!$B$180:$B$181</c:f>
              <c:numCache>
                <c:formatCode>_-* #\ ##0_-;\-* #\ ##0_-;_-* "-"??_-;_-@_-</c:formatCode>
                <c:ptCount val="2"/>
                <c:pt idx="0">
                  <c:v>17374</c:v>
                </c:pt>
                <c:pt idx="1">
                  <c:v>17527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F5-4E42-902D-79DBF461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TABELAS!$A$53</c:f>
              <c:strCache>
                <c:ptCount val="1"/>
                <c:pt idx="0">
                  <c:v>CRIANÇAS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0-4000-BB80-FF89BD548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0-4000-BB80-FF89BD54836A}"/>
              </c:ext>
            </c:extLst>
          </c:dPt>
          <c:val>
            <c:numRef>
              <c:f>TABELAS!$B$53:$C$53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41.473367094567998</c:v>
                </c:pt>
                <c:pt idx="1">
                  <c:v>58.526632905432002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8-477A-9010-7BC222CC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TABELAS!$A$54</c:f>
              <c:strCache>
                <c:ptCount val="1"/>
                <c:pt idx="0">
                  <c:v>CONTRIBUINTES_%POP_ATIVA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0-4729-98B8-DD0424B1C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C0-4729-98B8-DD0424B1CAD6}"/>
              </c:ext>
            </c:extLst>
          </c:dPt>
          <c:val>
            <c:numRef>
              <c:f>TABELAS!$B$54:$C$54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45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0-4729-98B8-DD0424B1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TABELAS!$A$55</c:f>
              <c:strCache>
                <c:ptCount val="1"/>
                <c:pt idx="0">
                  <c:v>MATERNIDADE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AB-4137-8EAF-122D7FD338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AB-4137-8EAF-122D7FD338F7}"/>
              </c:ext>
            </c:extLst>
          </c:dPt>
          <c:val>
            <c:numRef>
              <c:f>TABELAS!$B$55:$C$55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22.967142383006969</c:v>
                </c:pt>
                <c:pt idx="1">
                  <c:v>77.032857616993027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AB-4137-8EAF-122D7FD3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TABELAS!$A$56</c:f>
              <c:strCache>
                <c:ptCount val="1"/>
                <c:pt idx="0">
                  <c:v>DESEMPREGO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0-4F91-BD06-262F93FC42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0-4F91-BD06-262F93FC42B3}"/>
              </c:ext>
            </c:extLst>
          </c:dPt>
          <c:val>
            <c:numRef>
              <c:f>TABELAS!$B$56:$C$56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3.3245164419359603</c:v>
                </c:pt>
                <c:pt idx="1">
                  <c:v>96.675483558064045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0-4F91-BD06-262F93FC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TABELAS!$A$57</c:f>
              <c:strCache>
                <c:ptCount val="1"/>
                <c:pt idx="0">
                  <c:v>INCAPACIDADE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2-43BE-AA65-9BB8162D43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2-43BE-AA65-9BB8162D4347}"/>
              </c:ext>
            </c:extLst>
          </c:dPt>
          <c:val>
            <c:numRef>
              <c:f>TABELAS!$B$57:$C$57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52.4</c:v>
                </c:pt>
                <c:pt idx="1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D2-43BE-AA65-9BB8162D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TABELAS!$A$58</c:f>
              <c:strCache>
                <c:ptCount val="1"/>
                <c:pt idx="0">
                  <c:v>IDOSOS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C7-4D9B-8BD3-CE4B6F8AEE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C7-4D9B-8BD3-CE4B6F8AEE05}"/>
              </c:ext>
            </c:extLst>
          </c:dPt>
          <c:val>
            <c:numRef>
              <c:f>TABELAS!$B$58:$C$58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66.317727523481665</c:v>
                </c:pt>
                <c:pt idx="1">
                  <c:v>33.682272476518335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7-4D9B-8BD3-CE4B6F8A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17083333333331"/>
          <c:y val="0.414513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2.7542087542087566E-2"/>
          <c:w val="1"/>
          <c:h val="0.94540364272647726"/>
        </c:manualLayout>
      </c:layout>
      <c:doughnutChart>
        <c:varyColors val="1"/>
        <c:ser>
          <c:idx val="0"/>
          <c:order val="0"/>
          <c:tx>
            <c:strRef>
              <c:f>TABELAS!$A$59</c:f>
              <c:strCache>
                <c:ptCount val="1"/>
                <c:pt idx="0">
                  <c:v>VULNERAVEL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0-4E17-8463-78802E7593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0-4E17-8463-78802E7593AE}"/>
              </c:ext>
            </c:extLst>
          </c:dPt>
          <c:val>
            <c:numRef>
              <c:f>TABELAS!$B$59:$C$59</c:f>
              <c:numCache>
                <c:formatCode>_-* #\ ##0_-;\-* #\ ##0_-;_-* "-"??_-;_-@_-</c:formatCode>
                <c:ptCount val="2"/>
                <c:pt idx="0" formatCode="_-* #\ ##0.0_-;\-* #\ ##0.0_-;_-* &quot;-&quot;??_-;_-@_-">
                  <c:v>17.915284944400337</c:v>
                </c:pt>
                <c:pt idx="1">
                  <c:v>82.084715055599659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0-4E17-8463-78802E75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IDOSOS!A1"/><Relationship Id="rId18" Type="http://schemas.openxmlformats.org/officeDocument/2006/relationships/hyperlink" Target="#SEGURADOS!A1"/><Relationship Id="rId26" Type="http://schemas.openxmlformats.org/officeDocument/2006/relationships/hyperlink" Target="#POPULA&#199;&#195;O!A1"/><Relationship Id="rId39" Type="http://schemas.openxmlformats.org/officeDocument/2006/relationships/image" Target="../media/image21.png"/><Relationship Id="rId21" Type="http://schemas.openxmlformats.org/officeDocument/2006/relationships/image" Target="../media/image8.png"/><Relationship Id="rId34" Type="http://schemas.openxmlformats.org/officeDocument/2006/relationships/hyperlink" Target="#DASHBOARD!A1"/><Relationship Id="rId12" Type="http://schemas.openxmlformats.org/officeDocument/2006/relationships/image" Target="../media/image4.png"/><Relationship Id="rId17" Type="http://schemas.openxmlformats.org/officeDocument/2006/relationships/image" Target="../media/image20.svg"/><Relationship Id="rId25" Type="http://schemas.openxmlformats.org/officeDocument/2006/relationships/image" Target="../media/image10.png"/><Relationship Id="rId33" Type="http://schemas.openxmlformats.org/officeDocument/2006/relationships/image" Target="../media/image17.png"/><Relationship Id="rId38" Type="http://schemas.openxmlformats.org/officeDocument/2006/relationships/image" Target="../media/image20.png"/><Relationship Id="rId2" Type="http://schemas.openxmlformats.org/officeDocument/2006/relationships/image" Target="../media/image1.png"/><Relationship Id="rId16" Type="http://schemas.openxmlformats.org/officeDocument/2006/relationships/image" Target="../media/image6.png"/><Relationship Id="rId20" Type="http://schemas.openxmlformats.org/officeDocument/2006/relationships/image" Target="../media/image22.svg"/><Relationship Id="rId29" Type="http://schemas.openxmlformats.org/officeDocument/2006/relationships/image" Target="../media/image13.png"/><Relationship Id="rId41" Type="http://schemas.openxmlformats.org/officeDocument/2006/relationships/image" Target="../media/image23.png"/><Relationship Id="rId1" Type="http://schemas.openxmlformats.org/officeDocument/2006/relationships/hyperlink" Target="#CRIAN&#199;AS!A1"/><Relationship Id="rId11" Type="http://schemas.openxmlformats.org/officeDocument/2006/relationships/hyperlink" Target="#VULNERAVEIS!A1"/><Relationship Id="rId24" Type="http://schemas.openxmlformats.org/officeDocument/2006/relationships/image" Target="../media/image9.png"/><Relationship Id="rId32" Type="http://schemas.openxmlformats.org/officeDocument/2006/relationships/image" Target="../media/image16.emf"/><Relationship Id="rId37" Type="http://schemas.openxmlformats.org/officeDocument/2006/relationships/hyperlink" Target="#FACTSHEET!_Hlk88924681"/><Relationship Id="rId40" Type="http://schemas.openxmlformats.org/officeDocument/2006/relationships/image" Target="../media/image22.jpeg"/><Relationship Id="rId15" Type="http://schemas.openxmlformats.org/officeDocument/2006/relationships/hyperlink" Target="#DESPESAS!A1"/><Relationship Id="rId23" Type="http://schemas.openxmlformats.org/officeDocument/2006/relationships/hyperlink" Target="#MATERNIDADE!A1"/><Relationship Id="rId28" Type="http://schemas.openxmlformats.org/officeDocument/2006/relationships/image" Target="../media/image12.png"/><Relationship Id="rId36" Type="http://schemas.openxmlformats.org/officeDocument/2006/relationships/image" Target="../media/image19.jpeg"/><Relationship Id="rId10" Type="http://schemas.openxmlformats.org/officeDocument/2006/relationships/image" Target="../media/image3.png"/><Relationship Id="rId19" Type="http://schemas.openxmlformats.org/officeDocument/2006/relationships/image" Target="../media/image7.png"/><Relationship Id="rId31" Type="http://schemas.openxmlformats.org/officeDocument/2006/relationships/image" Target="../media/image15.png"/><Relationship Id="rId4" Type="http://schemas.openxmlformats.org/officeDocument/2006/relationships/image" Target="../media/image2.png"/><Relationship Id="rId9" Type="http://schemas.openxmlformats.org/officeDocument/2006/relationships/hyperlink" Target="#DESEMPREGO!A1"/><Relationship Id="rId14" Type="http://schemas.openxmlformats.org/officeDocument/2006/relationships/image" Target="../media/image5.png"/><Relationship Id="rId22" Type="http://schemas.openxmlformats.org/officeDocument/2006/relationships/image" Target="../media/image24.svg"/><Relationship Id="rId27" Type="http://schemas.openxmlformats.org/officeDocument/2006/relationships/image" Target="../media/image11.png"/><Relationship Id="rId30" Type="http://schemas.openxmlformats.org/officeDocument/2006/relationships/image" Target="../media/image14.jpeg"/><Relationship Id="rId35" Type="http://schemas.openxmlformats.org/officeDocument/2006/relationships/image" Target="../media/image18.png"/><Relationship Id="rId8" Type="http://schemas.openxmlformats.org/officeDocument/2006/relationships/image" Target="../media/image15.svg"/><Relationship Id="rId3" Type="http://schemas.openxmlformats.org/officeDocument/2006/relationships/hyperlink" Target="#INVALIDEZ!A1"/></Relationships>
</file>

<file path=xl/drawings/_rels/drawing2.xml.rels><?xml version="1.0" encoding="UTF-8" standalone="yes"?>
<Relationships xmlns="http://schemas.openxmlformats.org/package/2006/relationships"><Relationship Id="rId39" Type="http://schemas.openxmlformats.org/officeDocument/2006/relationships/image" Target="../media/image7.png"/><Relationship Id="rId34" Type="http://schemas.openxmlformats.org/officeDocument/2006/relationships/hyperlink" Target="#IDOSOS!A1"/><Relationship Id="rId42" Type="http://schemas.openxmlformats.org/officeDocument/2006/relationships/image" Target="../media/image24.svg"/><Relationship Id="rId47" Type="http://schemas.openxmlformats.org/officeDocument/2006/relationships/chart" Target="../charts/chart1.xml"/><Relationship Id="rId50" Type="http://schemas.openxmlformats.org/officeDocument/2006/relationships/chart" Target="../charts/chart4.xml"/><Relationship Id="rId55" Type="http://schemas.openxmlformats.org/officeDocument/2006/relationships/chart" Target="../charts/chart7.xml"/><Relationship Id="rId63" Type="http://schemas.openxmlformats.org/officeDocument/2006/relationships/image" Target="../media/image35.png"/><Relationship Id="rId7" Type="http://schemas.openxmlformats.org/officeDocument/2006/relationships/image" Target="../media/image25.png"/><Relationship Id="rId29" Type="http://schemas.openxmlformats.org/officeDocument/2006/relationships/image" Target="../media/image15.svg"/><Relationship Id="rId1" Type="http://schemas.openxmlformats.org/officeDocument/2006/relationships/image" Target="../media/image24.png"/><Relationship Id="rId6" Type="http://schemas.openxmlformats.org/officeDocument/2006/relationships/hyperlink" Target="#INVALIDEZ!A1"/><Relationship Id="rId32" Type="http://schemas.openxmlformats.org/officeDocument/2006/relationships/hyperlink" Target="#VULNERAVEIS!A1"/><Relationship Id="rId37" Type="http://schemas.openxmlformats.org/officeDocument/2006/relationships/image" Target="../media/image6.png"/><Relationship Id="rId40" Type="http://schemas.openxmlformats.org/officeDocument/2006/relationships/image" Target="../media/image22.svg"/><Relationship Id="rId45" Type="http://schemas.openxmlformats.org/officeDocument/2006/relationships/hyperlink" Target="#POPULA&#199;&#195;O!A1"/><Relationship Id="rId53" Type="http://schemas.openxmlformats.org/officeDocument/2006/relationships/image" Target="../media/image30.png"/><Relationship Id="rId58" Type="http://schemas.openxmlformats.org/officeDocument/2006/relationships/image" Target="../media/image33.png"/><Relationship Id="rId5" Type="http://schemas.openxmlformats.org/officeDocument/2006/relationships/image" Target="../media/image1.png"/><Relationship Id="rId36" Type="http://schemas.openxmlformats.org/officeDocument/2006/relationships/hyperlink" Target="#DESPESAS!A1"/><Relationship Id="rId23" Type="http://schemas.openxmlformats.org/officeDocument/2006/relationships/image" Target="../media/image20.svg"/><Relationship Id="rId49" Type="http://schemas.openxmlformats.org/officeDocument/2006/relationships/chart" Target="../charts/chart3.xml"/><Relationship Id="rId57" Type="http://schemas.openxmlformats.org/officeDocument/2006/relationships/chart" Target="../charts/chart8.xml"/><Relationship Id="rId61" Type="http://schemas.openxmlformats.org/officeDocument/2006/relationships/hyperlink" Target="#MENU!A1"/><Relationship Id="rId31" Type="http://schemas.openxmlformats.org/officeDocument/2006/relationships/image" Target="../media/image3.png"/><Relationship Id="rId44" Type="http://schemas.openxmlformats.org/officeDocument/2006/relationships/image" Target="../media/image9.png"/><Relationship Id="rId52" Type="http://schemas.openxmlformats.org/officeDocument/2006/relationships/chart" Target="../charts/chart6.xml"/><Relationship Id="rId60" Type="http://schemas.openxmlformats.org/officeDocument/2006/relationships/chart" Target="../charts/chart10.xml"/><Relationship Id="rId65" Type="http://schemas.openxmlformats.org/officeDocument/2006/relationships/image" Target="../media/image15.svg"/><Relationship Id="rId4" Type="http://schemas.openxmlformats.org/officeDocument/2006/relationships/hyperlink" Target="#CRIAN&#199;AS!A1"/><Relationship Id="rId30" Type="http://schemas.openxmlformats.org/officeDocument/2006/relationships/hyperlink" Target="#DESEMPREGO!A1"/><Relationship Id="rId35" Type="http://schemas.openxmlformats.org/officeDocument/2006/relationships/image" Target="../media/image5.png"/><Relationship Id="rId43" Type="http://schemas.openxmlformats.org/officeDocument/2006/relationships/hyperlink" Target="#MATERNIDADE!A1"/><Relationship Id="rId48" Type="http://schemas.openxmlformats.org/officeDocument/2006/relationships/chart" Target="../charts/chart2.xml"/><Relationship Id="rId56" Type="http://schemas.openxmlformats.org/officeDocument/2006/relationships/image" Target="../media/image32.png"/><Relationship Id="rId64" Type="http://schemas.openxmlformats.org/officeDocument/2006/relationships/image" Target="../media/image36.png"/><Relationship Id="rId51" Type="http://schemas.openxmlformats.org/officeDocument/2006/relationships/chart" Target="../charts/chart5.xml"/><Relationship Id="rId3" Type="http://schemas.openxmlformats.org/officeDocument/2006/relationships/image" Target="../media/image12.svg"/><Relationship Id="rId33" Type="http://schemas.openxmlformats.org/officeDocument/2006/relationships/image" Target="../media/image4.png"/><Relationship Id="rId38" Type="http://schemas.openxmlformats.org/officeDocument/2006/relationships/hyperlink" Target="#SEGURADOS!A1"/><Relationship Id="rId46" Type="http://schemas.openxmlformats.org/officeDocument/2006/relationships/image" Target="../media/image10.png"/><Relationship Id="rId17" Type="http://schemas.openxmlformats.org/officeDocument/2006/relationships/image" Target="../media/image15.svg"/><Relationship Id="rId59" Type="http://schemas.openxmlformats.org/officeDocument/2006/relationships/chart" Target="../charts/chart9.xml"/><Relationship Id="rId41" Type="http://schemas.openxmlformats.org/officeDocument/2006/relationships/image" Target="../media/image8.png"/><Relationship Id="rId54" Type="http://schemas.openxmlformats.org/officeDocument/2006/relationships/image" Target="../media/image31.png"/><Relationship Id="rId62" Type="http://schemas.openxmlformats.org/officeDocument/2006/relationships/image" Target="../media/image34.png"/></Relationships>
</file>

<file path=xl/drawings/_rels/drawing3.xml.rels><?xml version="1.0" encoding="UTF-8" standalone="yes"?>
<Relationships xmlns="http://schemas.openxmlformats.org/package/2006/relationships"><Relationship Id="rId39" Type="http://schemas.openxmlformats.org/officeDocument/2006/relationships/image" Target="../media/image7.png"/><Relationship Id="rId51" Type="http://schemas.openxmlformats.org/officeDocument/2006/relationships/image" Target="../media/image42.jpeg"/><Relationship Id="rId3" Type="http://schemas.openxmlformats.org/officeDocument/2006/relationships/image" Target="NULL"/><Relationship Id="rId34" Type="http://schemas.openxmlformats.org/officeDocument/2006/relationships/hyperlink" Target="#IDOSOS!A1"/><Relationship Id="rId42" Type="http://schemas.openxmlformats.org/officeDocument/2006/relationships/image" Target="NULL"/><Relationship Id="rId47" Type="http://schemas.openxmlformats.org/officeDocument/2006/relationships/hyperlink" Target="#MENU!A1"/><Relationship Id="rId50" Type="http://schemas.openxmlformats.org/officeDocument/2006/relationships/chart" Target="../charts/chart11.xml"/><Relationship Id="rId7" Type="http://schemas.openxmlformats.org/officeDocument/2006/relationships/image" Target="../media/image25.png"/><Relationship Id="rId33" Type="http://schemas.openxmlformats.org/officeDocument/2006/relationships/image" Target="../media/image4.png"/><Relationship Id="rId38" Type="http://schemas.openxmlformats.org/officeDocument/2006/relationships/hyperlink" Target="#SEGURADOS!A1"/><Relationship Id="rId46" Type="http://schemas.openxmlformats.org/officeDocument/2006/relationships/image" Target="../media/image10.png"/><Relationship Id="rId29" Type="http://schemas.openxmlformats.org/officeDocument/2006/relationships/image" Target="NULL"/><Relationship Id="rId41" Type="http://schemas.openxmlformats.org/officeDocument/2006/relationships/image" Target="../media/image8.png"/><Relationship Id="rId1" Type="http://schemas.openxmlformats.org/officeDocument/2006/relationships/image" Target="../media/image24.png"/><Relationship Id="rId6" Type="http://schemas.openxmlformats.org/officeDocument/2006/relationships/hyperlink" Target="#INVALIDEZ!A1"/><Relationship Id="rId32" Type="http://schemas.openxmlformats.org/officeDocument/2006/relationships/hyperlink" Target="#VULNERAVEIS!A1"/><Relationship Id="rId37" Type="http://schemas.openxmlformats.org/officeDocument/2006/relationships/image" Target="../media/image6.png"/><Relationship Id="rId40" Type="http://schemas.openxmlformats.org/officeDocument/2006/relationships/image" Target="NULL"/><Relationship Id="rId45" Type="http://schemas.openxmlformats.org/officeDocument/2006/relationships/hyperlink" Target="#POPULA&#199;&#195;O!A1"/><Relationship Id="rId5" Type="http://schemas.openxmlformats.org/officeDocument/2006/relationships/image" Target="../media/image1.png"/><Relationship Id="rId36" Type="http://schemas.openxmlformats.org/officeDocument/2006/relationships/hyperlink" Target="#DESPESAS!A1"/><Relationship Id="rId23" Type="http://schemas.openxmlformats.org/officeDocument/2006/relationships/image" Target="NULL"/><Relationship Id="rId49" Type="http://schemas.openxmlformats.org/officeDocument/2006/relationships/image" Target="../media/image37.png"/><Relationship Id="rId31" Type="http://schemas.openxmlformats.org/officeDocument/2006/relationships/image" Target="../media/image3.png"/><Relationship Id="rId44" Type="http://schemas.openxmlformats.org/officeDocument/2006/relationships/image" Target="../media/image9.png"/><Relationship Id="rId52" Type="http://schemas.openxmlformats.org/officeDocument/2006/relationships/chart" Target="../charts/chart12.xml"/><Relationship Id="rId4" Type="http://schemas.openxmlformats.org/officeDocument/2006/relationships/hyperlink" Target="#CRIAN&#199;AS!A1"/><Relationship Id="rId30" Type="http://schemas.openxmlformats.org/officeDocument/2006/relationships/hyperlink" Target="#DESEMPREGO!A1"/><Relationship Id="rId35" Type="http://schemas.openxmlformats.org/officeDocument/2006/relationships/image" Target="../media/image5.png"/><Relationship Id="rId43" Type="http://schemas.openxmlformats.org/officeDocument/2006/relationships/hyperlink" Target="#MATERNIDADE!A1"/><Relationship Id="rId48" Type="http://schemas.openxmlformats.org/officeDocument/2006/relationships/image" Target="../media/image34.png"/></Relationships>
</file>

<file path=xl/drawings/_rels/drawing4.xml.rels><?xml version="1.0" encoding="UTF-8" standalone="yes"?>
<Relationships xmlns="http://schemas.openxmlformats.org/package/2006/relationships"><Relationship Id="rId39" Type="http://schemas.openxmlformats.org/officeDocument/2006/relationships/image" Target="../media/image7.png"/><Relationship Id="rId3" Type="http://schemas.openxmlformats.org/officeDocument/2006/relationships/image" Target="../media/image12.svg"/><Relationship Id="rId34" Type="http://schemas.openxmlformats.org/officeDocument/2006/relationships/hyperlink" Target="#IDOSOS!A1"/><Relationship Id="rId42" Type="http://schemas.openxmlformats.org/officeDocument/2006/relationships/image" Target="../media/image24.svg"/><Relationship Id="rId47" Type="http://schemas.openxmlformats.org/officeDocument/2006/relationships/hyperlink" Target="#MENU!A1"/><Relationship Id="rId50" Type="http://schemas.openxmlformats.org/officeDocument/2006/relationships/chart" Target="../charts/chart14.xml"/><Relationship Id="rId55" Type="http://schemas.openxmlformats.org/officeDocument/2006/relationships/chart" Target="../charts/chart19.xml"/><Relationship Id="rId7" Type="http://schemas.openxmlformats.org/officeDocument/2006/relationships/image" Target="../media/image25.png"/><Relationship Id="rId33" Type="http://schemas.openxmlformats.org/officeDocument/2006/relationships/image" Target="../media/image4.png"/><Relationship Id="rId38" Type="http://schemas.openxmlformats.org/officeDocument/2006/relationships/hyperlink" Target="#SEGURADOS!A1"/><Relationship Id="rId46" Type="http://schemas.openxmlformats.org/officeDocument/2006/relationships/image" Target="../media/image10.png"/><Relationship Id="rId29" Type="http://schemas.openxmlformats.org/officeDocument/2006/relationships/image" Target="../media/image15.svg"/><Relationship Id="rId41" Type="http://schemas.openxmlformats.org/officeDocument/2006/relationships/image" Target="../media/image8.png"/><Relationship Id="rId54" Type="http://schemas.openxmlformats.org/officeDocument/2006/relationships/chart" Target="../charts/chart18.xml"/><Relationship Id="rId1" Type="http://schemas.openxmlformats.org/officeDocument/2006/relationships/image" Target="../media/image24.png"/><Relationship Id="rId6" Type="http://schemas.openxmlformats.org/officeDocument/2006/relationships/hyperlink" Target="#INVALIDEZ!A1"/><Relationship Id="rId32" Type="http://schemas.openxmlformats.org/officeDocument/2006/relationships/hyperlink" Target="#VULNERAVEIS!A1"/><Relationship Id="rId37" Type="http://schemas.openxmlformats.org/officeDocument/2006/relationships/image" Target="../media/image6.png"/><Relationship Id="rId40" Type="http://schemas.openxmlformats.org/officeDocument/2006/relationships/image" Target="../media/image22.svg"/><Relationship Id="rId45" Type="http://schemas.openxmlformats.org/officeDocument/2006/relationships/hyperlink" Target="#POPULA&#199;&#195;O!A1"/><Relationship Id="rId53" Type="http://schemas.openxmlformats.org/officeDocument/2006/relationships/chart" Target="../charts/chart17.xml"/><Relationship Id="rId5" Type="http://schemas.openxmlformats.org/officeDocument/2006/relationships/image" Target="../media/image1.png"/><Relationship Id="rId36" Type="http://schemas.openxmlformats.org/officeDocument/2006/relationships/hyperlink" Target="#DESPESAS!A1"/><Relationship Id="rId23" Type="http://schemas.openxmlformats.org/officeDocument/2006/relationships/image" Target="../media/image20.svg"/><Relationship Id="rId49" Type="http://schemas.openxmlformats.org/officeDocument/2006/relationships/chart" Target="../charts/chart13.xml"/><Relationship Id="rId31" Type="http://schemas.openxmlformats.org/officeDocument/2006/relationships/image" Target="../media/image3.png"/><Relationship Id="rId44" Type="http://schemas.openxmlformats.org/officeDocument/2006/relationships/image" Target="../media/image9.png"/><Relationship Id="rId52" Type="http://schemas.openxmlformats.org/officeDocument/2006/relationships/chart" Target="../charts/chart16.xml"/><Relationship Id="rId4" Type="http://schemas.openxmlformats.org/officeDocument/2006/relationships/hyperlink" Target="#CRIAN&#199;AS!A1"/><Relationship Id="rId30" Type="http://schemas.openxmlformats.org/officeDocument/2006/relationships/hyperlink" Target="#DESEMPREGO!A1"/><Relationship Id="rId35" Type="http://schemas.openxmlformats.org/officeDocument/2006/relationships/image" Target="../media/image5.png"/><Relationship Id="rId43" Type="http://schemas.openxmlformats.org/officeDocument/2006/relationships/hyperlink" Target="#MATERNIDADE!A1"/><Relationship Id="rId48" Type="http://schemas.openxmlformats.org/officeDocument/2006/relationships/image" Target="../media/image34.png"/><Relationship Id="rId56" Type="http://schemas.openxmlformats.org/officeDocument/2006/relationships/image" Target="../media/image43.png"/><Relationship Id="rId5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9" Type="http://schemas.openxmlformats.org/officeDocument/2006/relationships/image" Target="../media/image7.png"/><Relationship Id="rId3" Type="http://schemas.openxmlformats.org/officeDocument/2006/relationships/image" Target="../media/image12.svg"/><Relationship Id="rId34" Type="http://schemas.openxmlformats.org/officeDocument/2006/relationships/hyperlink" Target="#IDOSOS!A1"/><Relationship Id="rId42" Type="http://schemas.openxmlformats.org/officeDocument/2006/relationships/image" Target="../media/image24.svg"/><Relationship Id="rId47" Type="http://schemas.openxmlformats.org/officeDocument/2006/relationships/hyperlink" Target="#MENU!A1"/><Relationship Id="rId50" Type="http://schemas.openxmlformats.org/officeDocument/2006/relationships/image" Target="../media/image15.svg"/><Relationship Id="rId7" Type="http://schemas.openxmlformats.org/officeDocument/2006/relationships/image" Target="../media/image25.png"/><Relationship Id="rId33" Type="http://schemas.openxmlformats.org/officeDocument/2006/relationships/image" Target="../media/image4.png"/><Relationship Id="rId38" Type="http://schemas.openxmlformats.org/officeDocument/2006/relationships/hyperlink" Target="#SEGURADOS!A1"/><Relationship Id="rId46" Type="http://schemas.openxmlformats.org/officeDocument/2006/relationships/image" Target="../media/image10.png"/><Relationship Id="rId29" Type="http://schemas.openxmlformats.org/officeDocument/2006/relationships/image" Target="../media/image15.svg"/><Relationship Id="rId41" Type="http://schemas.openxmlformats.org/officeDocument/2006/relationships/image" Target="../media/image8.png"/><Relationship Id="rId54" Type="http://schemas.openxmlformats.org/officeDocument/2006/relationships/chart" Target="../charts/chart21.xml"/><Relationship Id="rId1" Type="http://schemas.openxmlformats.org/officeDocument/2006/relationships/image" Target="../media/image24.png"/><Relationship Id="rId6" Type="http://schemas.openxmlformats.org/officeDocument/2006/relationships/hyperlink" Target="#INVALIDEZ!A1"/><Relationship Id="rId32" Type="http://schemas.openxmlformats.org/officeDocument/2006/relationships/hyperlink" Target="#VULNERAVEIS!A1"/><Relationship Id="rId37" Type="http://schemas.openxmlformats.org/officeDocument/2006/relationships/image" Target="../media/image6.png"/><Relationship Id="rId40" Type="http://schemas.openxmlformats.org/officeDocument/2006/relationships/image" Target="../media/image22.svg"/><Relationship Id="rId45" Type="http://schemas.openxmlformats.org/officeDocument/2006/relationships/hyperlink" Target="#POPULA&#199;&#195;O!A1"/><Relationship Id="rId53" Type="http://schemas.openxmlformats.org/officeDocument/2006/relationships/chart" Target="../charts/chart20.xml"/><Relationship Id="rId5" Type="http://schemas.openxmlformats.org/officeDocument/2006/relationships/image" Target="../media/image1.png"/><Relationship Id="rId36" Type="http://schemas.openxmlformats.org/officeDocument/2006/relationships/hyperlink" Target="#DESPESAS!A1"/><Relationship Id="rId23" Type="http://schemas.openxmlformats.org/officeDocument/2006/relationships/image" Target="../media/image20.svg"/><Relationship Id="rId49" Type="http://schemas.openxmlformats.org/officeDocument/2006/relationships/image" Target="../media/image36.png"/><Relationship Id="rId31" Type="http://schemas.openxmlformats.org/officeDocument/2006/relationships/image" Target="../media/image3.png"/><Relationship Id="rId44" Type="http://schemas.openxmlformats.org/officeDocument/2006/relationships/image" Target="../media/image9.png"/><Relationship Id="rId52" Type="http://schemas.openxmlformats.org/officeDocument/2006/relationships/image" Target="../media/image45.png"/><Relationship Id="rId4" Type="http://schemas.openxmlformats.org/officeDocument/2006/relationships/hyperlink" Target="#CRIAN&#199;AS!A1"/><Relationship Id="rId30" Type="http://schemas.openxmlformats.org/officeDocument/2006/relationships/hyperlink" Target="#DESEMPREGO!A1"/><Relationship Id="rId35" Type="http://schemas.openxmlformats.org/officeDocument/2006/relationships/image" Target="../media/image5.png"/><Relationship Id="rId43" Type="http://schemas.openxmlformats.org/officeDocument/2006/relationships/hyperlink" Target="#MATERNIDADE!A1"/><Relationship Id="rId48" Type="http://schemas.openxmlformats.org/officeDocument/2006/relationships/image" Target="../media/image34.png"/><Relationship Id="rId51" Type="http://schemas.openxmlformats.org/officeDocument/2006/relationships/image" Target="../media/image44.png"/></Relationships>
</file>

<file path=xl/drawings/_rels/drawing6.xml.rels><?xml version="1.0" encoding="UTF-8" standalone="yes"?>
<Relationships xmlns="http://schemas.openxmlformats.org/package/2006/relationships"><Relationship Id="rId39" Type="http://schemas.openxmlformats.org/officeDocument/2006/relationships/image" Target="../media/image7.png"/><Relationship Id="rId51" Type="http://schemas.openxmlformats.org/officeDocument/2006/relationships/chart" Target="../charts/chart24.xml"/><Relationship Id="rId3" Type="http://schemas.openxmlformats.org/officeDocument/2006/relationships/image" Target="NULL"/><Relationship Id="rId34" Type="http://schemas.openxmlformats.org/officeDocument/2006/relationships/hyperlink" Target="#IDOSOS!A1"/><Relationship Id="rId42" Type="http://schemas.openxmlformats.org/officeDocument/2006/relationships/image" Target="NULL"/><Relationship Id="rId47" Type="http://schemas.openxmlformats.org/officeDocument/2006/relationships/hyperlink" Target="#MENU!A1"/><Relationship Id="rId50" Type="http://schemas.openxmlformats.org/officeDocument/2006/relationships/chart" Target="../charts/chart23.xml"/><Relationship Id="rId7" Type="http://schemas.openxmlformats.org/officeDocument/2006/relationships/image" Target="../media/image25.png"/><Relationship Id="rId33" Type="http://schemas.openxmlformats.org/officeDocument/2006/relationships/image" Target="../media/image4.png"/><Relationship Id="rId38" Type="http://schemas.openxmlformats.org/officeDocument/2006/relationships/hyperlink" Target="#SEGURADOS!A1"/><Relationship Id="rId46" Type="http://schemas.openxmlformats.org/officeDocument/2006/relationships/image" Target="../media/image10.png"/><Relationship Id="rId29" Type="http://schemas.openxmlformats.org/officeDocument/2006/relationships/image" Target="NULL"/><Relationship Id="rId41" Type="http://schemas.openxmlformats.org/officeDocument/2006/relationships/image" Target="../media/image8.png"/><Relationship Id="rId1" Type="http://schemas.openxmlformats.org/officeDocument/2006/relationships/image" Target="../media/image24.png"/><Relationship Id="rId6" Type="http://schemas.openxmlformats.org/officeDocument/2006/relationships/hyperlink" Target="#INVALIDEZ!A1"/><Relationship Id="rId32" Type="http://schemas.openxmlformats.org/officeDocument/2006/relationships/hyperlink" Target="#VULNERAVEIS!A1"/><Relationship Id="rId37" Type="http://schemas.openxmlformats.org/officeDocument/2006/relationships/image" Target="../media/image6.png"/><Relationship Id="rId40" Type="http://schemas.openxmlformats.org/officeDocument/2006/relationships/image" Target="NULL"/><Relationship Id="rId45" Type="http://schemas.openxmlformats.org/officeDocument/2006/relationships/hyperlink" Target="#POPULA&#199;&#195;O!A1"/><Relationship Id="rId5" Type="http://schemas.openxmlformats.org/officeDocument/2006/relationships/image" Target="../media/image1.png"/><Relationship Id="rId36" Type="http://schemas.openxmlformats.org/officeDocument/2006/relationships/hyperlink" Target="#DESPESAS!A1"/><Relationship Id="rId23" Type="http://schemas.openxmlformats.org/officeDocument/2006/relationships/image" Target="NULL"/><Relationship Id="rId49" Type="http://schemas.openxmlformats.org/officeDocument/2006/relationships/chart" Target="../charts/chart22.xml"/><Relationship Id="rId31" Type="http://schemas.openxmlformats.org/officeDocument/2006/relationships/image" Target="../media/image3.png"/><Relationship Id="rId44" Type="http://schemas.openxmlformats.org/officeDocument/2006/relationships/image" Target="../media/image9.png"/><Relationship Id="rId4" Type="http://schemas.openxmlformats.org/officeDocument/2006/relationships/hyperlink" Target="#CRIAN&#199;AS!A1"/><Relationship Id="rId30" Type="http://schemas.openxmlformats.org/officeDocument/2006/relationships/hyperlink" Target="#DESEMPREGO!A1"/><Relationship Id="rId35" Type="http://schemas.openxmlformats.org/officeDocument/2006/relationships/image" Target="../media/image5.png"/><Relationship Id="rId43" Type="http://schemas.openxmlformats.org/officeDocument/2006/relationships/hyperlink" Target="#MATERNIDADE!A1"/><Relationship Id="rId48" Type="http://schemas.openxmlformats.org/officeDocument/2006/relationships/image" Target="../media/image3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30.png"/><Relationship Id="rId7" Type="http://schemas.openxmlformats.org/officeDocument/2006/relationships/image" Target="../media/image15.sv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36.png"/><Relationship Id="rId5" Type="http://schemas.openxmlformats.org/officeDocument/2006/relationships/image" Target="../media/image52.png"/><Relationship Id="rId10" Type="http://schemas.openxmlformats.org/officeDocument/2006/relationships/image" Target="../media/image53.jpeg"/><Relationship Id="rId4" Type="http://schemas.openxmlformats.org/officeDocument/2006/relationships/image" Target="../media/image31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182" name="Retângulo 181"/>
        <xdr:cNvSpPr/>
      </xdr:nvSpPr>
      <xdr:spPr>
        <a:xfrm>
          <a:off x="0" y="0"/>
          <a:ext cx="12877800" cy="74295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95248</xdr:colOff>
      <xdr:row>0</xdr:row>
      <xdr:rowOff>63500</xdr:rowOff>
    </xdr:from>
    <xdr:to>
      <xdr:col>3</xdr:col>
      <xdr:colOff>190500</xdr:colOff>
      <xdr:row>38</xdr:row>
      <xdr:rowOff>116417</xdr:rowOff>
    </xdr:to>
    <xdr:sp macro="" textlink="">
      <xdr:nvSpPr>
        <xdr:cNvPr id="48" name="Retângulo: Cantos Arredondados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95248" y="63500"/>
          <a:ext cx="1841502" cy="7291917"/>
        </a:xfrm>
        <a:prstGeom prst="roundRect">
          <a:avLst>
            <a:gd name="adj" fmla="val 4167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0</xdr:col>
      <xdr:colOff>245382</xdr:colOff>
      <xdr:row>17</xdr:row>
      <xdr:rowOff>81048</xdr:rowOff>
    </xdr:from>
    <xdr:to>
      <xdr:col>2</xdr:col>
      <xdr:colOff>411517</xdr:colOff>
      <xdr:row>19</xdr:row>
      <xdr:rowOff>148177</xdr:rowOff>
    </xdr:to>
    <xdr:grpSp>
      <xdr:nvGrpSpPr>
        <xdr:cNvPr id="7" name="Agrupar 6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245382" y="3319548"/>
          <a:ext cx="1328185" cy="448129"/>
          <a:chOff x="246289" y="2593177"/>
          <a:chExt cx="1383583" cy="434992"/>
        </a:xfrm>
      </xdr:grpSpPr>
      <xdr:grpSp>
        <xdr:nvGrpSpPr>
          <xdr:cNvPr id="8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10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11" name="Imagem 10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245382</xdr:colOff>
      <xdr:row>27</xdr:row>
      <xdr:rowOff>157884</xdr:rowOff>
    </xdr:from>
    <xdr:to>
      <xdr:col>2</xdr:col>
      <xdr:colOff>411515</xdr:colOff>
      <xdr:row>30</xdr:row>
      <xdr:rowOff>37234</xdr:rowOff>
    </xdr:to>
    <xdr:grpSp>
      <xdr:nvGrpSpPr>
        <xdr:cNvPr id="12" name="Agrupar 7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245382" y="5301384"/>
          <a:ext cx="1328183" cy="450850"/>
          <a:chOff x="246289" y="4783537"/>
          <a:chExt cx="1386572" cy="435362"/>
        </a:xfrm>
      </xdr:grpSpPr>
      <xdr:grpSp>
        <xdr:nvGrpSpPr>
          <xdr:cNvPr id="13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15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16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8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245382</xdr:colOff>
      <xdr:row>25</xdr:row>
      <xdr:rowOff>42690</xdr:rowOff>
    </xdr:from>
    <xdr:to>
      <xdr:col>2</xdr:col>
      <xdr:colOff>402444</xdr:colOff>
      <xdr:row>27</xdr:row>
      <xdr:rowOff>112540</xdr:rowOff>
    </xdr:to>
    <xdr:grpSp>
      <xdr:nvGrpSpPr>
        <xdr:cNvPr id="17" name="Agrupar 7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245382" y="4805190"/>
          <a:ext cx="1319112" cy="450850"/>
          <a:chOff x="255360" y="4230473"/>
          <a:chExt cx="1377501" cy="435362"/>
        </a:xfrm>
      </xdr:grpSpPr>
      <xdr:grpSp>
        <xdr:nvGrpSpPr>
          <xdr:cNvPr id="18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20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21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245382</xdr:colOff>
      <xdr:row>33</xdr:row>
      <xdr:rowOff>4551</xdr:rowOff>
    </xdr:from>
    <xdr:to>
      <xdr:col>2</xdr:col>
      <xdr:colOff>411515</xdr:colOff>
      <xdr:row>35</xdr:row>
      <xdr:rowOff>90730</xdr:rowOff>
    </xdr:to>
    <xdr:grpSp>
      <xdr:nvGrpSpPr>
        <xdr:cNvPr id="17417" name="Grupo 17416">
          <a:hlinkClick xmlns:r="http://schemas.openxmlformats.org/officeDocument/2006/relationships" r:id="rId11"/>
        </xdr:cNvPr>
        <xdr:cNvGrpSpPr/>
      </xdr:nvGrpSpPr>
      <xdr:grpSpPr>
        <a:xfrm>
          <a:off x="245382" y="6291051"/>
          <a:ext cx="1328183" cy="467179"/>
          <a:chOff x="245382" y="6291051"/>
          <a:chExt cx="1328183" cy="467179"/>
        </a:xfrm>
      </xdr:grpSpPr>
      <xdr:grpSp>
        <xdr:nvGrpSpPr>
          <xdr:cNvPr id="23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5382" y="6291051"/>
            <a:ext cx="420293" cy="467179"/>
            <a:chOff x="660400" y="3067050"/>
            <a:chExt cx="438150" cy="457200"/>
          </a:xfrm>
        </xdr:grpSpPr>
        <xdr:sp macro="" textlink="">
          <xdr:nvSpPr>
            <xdr:cNvPr id="25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26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75548" y="6349692"/>
            <a:ext cx="898017" cy="3498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Vulneráveis</a:t>
            </a:r>
          </a:p>
        </xdr:txBody>
      </xdr:sp>
    </xdr:grpSp>
    <xdr:clientData fLocksWithSheet="0"/>
  </xdr:twoCellAnchor>
  <xdr:twoCellAnchor>
    <xdr:from>
      <xdr:col>0</xdr:col>
      <xdr:colOff>245382</xdr:colOff>
      <xdr:row>30</xdr:row>
      <xdr:rowOff>82578</xdr:rowOff>
    </xdr:from>
    <xdr:to>
      <xdr:col>2</xdr:col>
      <xdr:colOff>411515</xdr:colOff>
      <xdr:row>32</xdr:row>
      <xdr:rowOff>149707</xdr:rowOff>
    </xdr:to>
    <xdr:grpSp>
      <xdr:nvGrpSpPr>
        <xdr:cNvPr id="27" name="Agrupar 7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245382" y="5797578"/>
          <a:ext cx="1328183" cy="448129"/>
          <a:chOff x="246289" y="5336599"/>
          <a:chExt cx="1386572" cy="432641"/>
        </a:xfrm>
      </xdr:grpSpPr>
      <xdr:grpSp>
        <xdr:nvGrpSpPr>
          <xdr:cNvPr id="28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30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31" name="Imagem 30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245382</xdr:colOff>
      <xdr:row>35</xdr:row>
      <xdr:rowOff>136071</xdr:rowOff>
    </xdr:from>
    <xdr:to>
      <xdr:col>2</xdr:col>
      <xdr:colOff>412422</xdr:colOff>
      <xdr:row>38</xdr:row>
      <xdr:rowOff>12700</xdr:rowOff>
    </xdr:to>
    <xdr:grpSp>
      <xdr:nvGrpSpPr>
        <xdr:cNvPr id="32" name="Agrupar 7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245382" y="6803571"/>
          <a:ext cx="1329090" cy="448129"/>
          <a:chOff x="245382" y="6456334"/>
          <a:chExt cx="1387479" cy="432642"/>
        </a:xfrm>
      </xdr:grpSpPr>
      <xdr:grpSp>
        <xdr:nvGrpSpPr>
          <xdr:cNvPr id="33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5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36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17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245382</xdr:colOff>
      <xdr:row>20</xdr:row>
      <xdr:rowOff>3021</xdr:rowOff>
    </xdr:from>
    <xdr:to>
      <xdr:col>2</xdr:col>
      <xdr:colOff>411515</xdr:colOff>
      <xdr:row>22</xdr:row>
      <xdr:rowOff>72871</xdr:rowOff>
    </xdr:to>
    <xdr:grpSp>
      <xdr:nvGrpSpPr>
        <xdr:cNvPr id="2" name="Grupo 1">
          <a:hlinkClick xmlns:r="http://schemas.openxmlformats.org/officeDocument/2006/relationships" r:id="rId18"/>
        </xdr:cNvPr>
        <xdr:cNvGrpSpPr/>
      </xdr:nvGrpSpPr>
      <xdr:grpSpPr>
        <a:xfrm>
          <a:off x="245382" y="3813021"/>
          <a:ext cx="1328183" cy="450850"/>
          <a:chOff x="245382" y="3813021"/>
          <a:chExt cx="1330300" cy="450850"/>
        </a:xfrm>
      </xdr:grpSpPr>
      <xdr:grpSp>
        <xdr:nvGrpSpPr>
          <xdr:cNvPr id="38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5382" y="3813021"/>
            <a:ext cx="420824" cy="450850"/>
            <a:chOff x="5137150" y="3302000"/>
            <a:chExt cx="438150" cy="438150"/>
          </a:xfrm>
        </xdr:grpSpPr>
        <xdr:sp macro="" textlink="">
          <xdr:nvSpPr>
            <xdr:cNvPr id="40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41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42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76100" y="3863011"/>
            <a:ext cx="899582" cy="3508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 fLocksWithSheet="0"/>
  </xdr:twoCellAnchor>
  <xdr:twoCellAnchor>
    <xdr:from>
      <xdr:col>0</xdr:col>
      <xdr:colOff>245382</xdr:colOff>
      <xdr:row>22</xdr:row>
      <xdr:rowOff>118215</xdr:rowOff>
    </xdr:from>
    <xdr:to>
      <xdr:col>2</xdr:col>
      <xdr:colOff>402446</xdr:colOff>
      <xdr:row>24</xdr:row>
      <xdr:rowOff>187846</xdr:rowOff>
    </xdr:to>
    <xdr:grpSp>
      <xdr:nvGrpSpPr>
        <xdr:cNvPr id="43" name="Agrupar 7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245382" y="4309215"/>
          <a:ext cx="1319114" cy="450631"/>
          <a:chOff x="255360" y="3658127"/>
          <a:chExt cx="1377503" cy="435143"/>
        </a:xfrm>
      </xdr:grpSpPr>
      <xdr:grpSp>
        <xdr:nvGrpSpPr>
          <xdr:cNvPr id="44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46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47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 editAs="oneCell">
    <xdr:from>
      <xdr:col>0</xdr:col>
      <xdr:colOff>401110</xdr:colOff>
      <xdr:row>0</xdr:row>
      <xdr:rowOff>166389</xdr:rowOff>
    </xdr:from>
    <xdr:to>
      <xdr:col>2</xdr:col>
      <xdr:colOff>410634</xdr:colOff>
      <xdr:row>7</xdr:row>
      <xdr:rowOff>46951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r="45063"/>
        <a:stretch/>
      </xdr:blipFill>
      <xdr:spPr>
        <a:xfrm>
          <a:off x="401110" y="166389"/>
          <a:ext cx="1173691" cy="1214062"/>
        </a:xfrm>
        <a:prstGeom prst="rect">
          <a:avLst/>
        </a:prstGeom>
      </xdr:spPr>
    </xdr:pic>
    <xdr:clientData/>
  </xdr:twoCellAnchor>
  <xdr:twoCellAnchor>
    <xdr:from>
      <xdr:col>0</xdr:col>
      <xdr:colOff>254907</xdr:colOff>
      <xdr:row>14</xdr:row>
      <xdr:rowOff>142875</xdr:rowOff>
    </xdr:from>
    <xdr:to>
      <xdr:col>2</xdr:col>
      <xdr:colOff>428169</xdr:colOff>
      <xdr:row>17</xdr:row>
      <xdr:rowOff>19504</xdr:rowOff>
    </xdr:to>
    <xdr:grpSp>
      <xdr:nvGrpSpPr>
        <xdr:cNvPr id="112" name="Grupo 111">
          <a:hlinkClick xmlns:r="http://schemas.openxmlformats.org/officeDocument/2006/relationships" r:id="rId26"/>
        </xdr:cNvPr>
        <xdr:cNvGrpSpPr/>
      </xdr:nvGrpSpPr>
      <xdr:grpSpPr>
        <a:xfrm>
          <a:off x="254907" y="2809875"/>
          <a:ext cx="1335312" cy="448129"/>
          <a:chOff x="295275" y="2628900"/>
          <a:chExt cx="1335312" cy="448129"/>
        </a:xfrm>
      </xdr:grpSpPr>
      <xdr:sp macro="" textlink="">
        <xdr:nvSpPr>
          <xdr:cNvPr id="113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</a:endParaRPr>
          </a:p>
        </xdr:txBody>
      </xdr:sp>
      <xdr:pic>
        <xdr:nvPicPr>
          <xdr:cNvPr id="114" name="Imagem 113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115" name="CaixaDeTexto 11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32064" y="2713718"/>
            <a:ext cx="898523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0</xdr:col>
      <xdr:colOff>219075</xdr:colOff>
      <xdr:row>7</xdr:row>
      <xdr:rowOff>170391</xdr:rowOff>
    </xdr:from>
    <xdr:to>
      <xdr:col>3</xdr:col>
      <xdr:colOff>47626</xdr:colOff>
      <xdr:row>9</xdr:row>
      <xdr:rowOff>85725</xdr:rowOff>
    </xdr:to>
    <xdr:sp macro="" textlink="">
      <xdr:nvSpPr>
        <xdr:cNvPr id="116" name="CaixaDeTexto 11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9075" y="1503891"/>
          <a:ext cx="1571626" cy="296334"/>
        </a:xfrm>
        <a:prstGeom prst="rect">
          <a:avLst/>
        </a:prstGeom>
        <a:solidFill>
          <a:srgbClr val="87A91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PT" sz="1600" b="1" i="0" u="none" strike="noStrike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Menu</a:t>
          </a:r>
        </a:p>
      </xdr:txBody>
    </xdr:sp>
    <xdr:clientData/>
  </xdr:twoCellAnchor>
  <xdr:twoCellAnchor>
    <xdr:from>
      <xdr:col>3</xdr:col>
      <xdr:colOff>276225</xdr:colOff>
      <xdr:row>29</xdr:row>
      <xdr:rowOff>149225</xdr:rowOff>
    </xdr:from>
    <xdr:to>
      <xdr:col>16</xdr:col>
      <xdr:colOff>200025</xdr:colOff>
      <xdr:row>29</xdr:row>
      <xdr:rowOff>150495</xdr:rowOff>
    </xdr:to>
    <xdr:grpSp>
      <xdr:nvGrpSpPr>
        <xdr:cNvPr id="162" name="Grupo 161"/>
        <xdr:cNvGrpSpPr/>
      </xdr:nvGrpSpPr>
      <xdr:grpSpPr>
        <a:xfrm>
          <a:off x="2019300" y="5673725"/>
          <a:ext cx="7572375" cy="1270"/>
          <a:chOff x="0" y="0"/>
          <a:chExt cx="7572375" cy="953798"/>
        </a:xfrm>
      </xdr:grpSpPr>
      <xdr:sp macro="" textlink="">
        <xdr:nvSpPr>
          <xdr:cNvPr id="165" name="Retângulo 164"/>
          <xdr:cNvSpPr/>
        </xdr:nvSpPr>
        <xdr:spPr>
          <a:xfrm>
            <a:off x="0" y="0"/>
            <a:ext cx="7572375" cy="95379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PT"/>
          </a:p>
        </xdr:txBody>
      </xdr:sp>
      <xdr:pic>
        <xdr:nvPicPr>
          <xdr:cNvPr id="166" name="Imagem 165"/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6456" y="154864"/>
            <a:ext cx="1201420" cy="508000"/>
          </a:xfrm>
          <a:prstGeom prst="rect">
            <a:avLst/>
          </a:prstGeom>
          <a:noFill/>
        </xdr:spPr>
      </xdr:pic>
      <xdr:pic>
        <xdr:nvPicPr>
          <xdr:cNvPr id="167" name="Imagem 166" descr="INE"/>
          <xdr:cNvPicPr/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053" y="136478"/>
            <a:ext cx="1097280" cy="577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8" name="Imagem 167"/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75754" y="118371"/>
            <a:ext cx="525780" cy="577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69" name="Imagem 168" descr="CENTRO NACIONAL DE PENSÕES SOCIAIS"/>
          <xdr:cNvPicPr>
            <a:picLocks noChangeAspect="1"/>
          </xdr:cNvPicPr>
        </xdr:nvPicPr>
        <xdr:blipFill rotWithShape="1"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703" t="16570" b="5617"/>
          <a:stretch/>
        </xdr:blipFill>
        <xdr:spPr bwMode="auto">
          <a:xfrm>
            <a:off x="2248725" y="136478"/>
            <a:ext cx="787400" cy="54864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70" name="Imagem 169" descr="Taxas e Câmbios do Banco de Cabo Verde de 29 de Agosto de 2019 - Primeiro  diário caboverdiano em linha - A SEMANA"/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84072" y="218364"/>
            <a:ext cx="1007745" cy="444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1" name="Imagem 170"/>
          <xdr:cNvPicPr>
            <a:picLocks noChangeAspect="1"/>
          </xdr:cNvPicPr>
        </xdr:nvPicPr>
        <xdr:blipFill>
          <a:blip xmlns:r="http://schemas.openxmlformats.org/officeDocument/2006/relationships" r:embed="rId3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66693" y="102191"/>
            <a:ext cx="919480" cy="749300"/>
          </a:xfrm>
          <a:prstGeom prst="rect">
            <a:avLst/>
          </a:prstGeom>
        </xdr:spPr>
      </xdr:pic>
      <xdr:pic>
        <xdr:nvPicPr>
          <xdr:cNvPr id="172" name="Imagem 171"/>
          <xdr:cNvPicPr>
            <a:picLocks noChangeAspect="1"/>
          </xdr:cNvPicPr>
        </xdr:nvPicPr>
        <xdr:blipFill>
          <a:blip xmlns:r="http://schemas.openxmlformats.org/officeDocument/2006/relationships" r:embed="rId3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83854" y="136478"/>
            <a:ext cx="835025" cy="71501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341841</xdr:colOff>
      <xdr:row>32</xdr:row>
      <xdr:rowOff>141397</xdr:rowOff>
    </xdr:from>
    <xdr:to>
      <xdr:col>21</xdr:col>
      <xdr:colOff>497091</xdr:colOff>
      <xdr:row>32</xdr:row>
      <xdr:rowOff>141397</xdr:rowOff>
    </xdr:to>
    <xdr:cxnSp macro="">
      <xdr:nvCxnSpPr>
        <xdr:cNvPr id="188" name="Conexão reta 187"/>
        <xdr:cNvCxnSpPr/>
      </xdr:nvCxnSpPr>
      <xdr:spPr>
        <a:xfrm>
          <a:off x="2084916" y="6237397"/>
          <a:ext cx="10708950" cy="0"/>
        </a:xfrm>
        <a:prstGeom prst="line">
          <a:avLst/>
        </a:prstGeom>
        <a:ln w="38100">
          <a:solidFill>
            <a:srgbClr val="455F5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338666</xdr:colOff>
      <xdr:row>38</xdr:row>
      <xdr:rowOff>42337</xdr:rowOff>
    </xdr:from>
    <xdr:to>
      <xdr:col>21</xdr:col>
      <xdr:colOff>493916</xdr:colOff>
      <xdr:row>38</xdr:row>
      <xdr:rowOff>63504</xdr:rowOff>
    </xdr:to>
    <xdr:cxnSp macro="">
      <xdr:nvCxnSpPr>
        <xdr:cNvPr id="190" name="Conexão reta 189"/>
        <xdr:cNvCxnSpPr/>
      </xdr:nvCxnSpPr>
      <xdr:spPr>
        <a:xfrm flipV="1">
          <a:off x="2081741" y="7281337"/>
          <a:ext cx="10708950" cy="21167"/>
        </a:xfrm>
        <a:prstGeom prst="line">
          <a:avLst/>
        </a:prstGeom>
        <a:ln w="38100">
          <a:solidFill>
            <a:srgbClr val="455F5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302532</xdr:colOff>
      <xdr:row>9</xdr:row>
      <xdr:rowOff>133350</xdr:rowOff>
    </xdr:from>
    <xdr:to>
      <xdr:col>2</xdr:col>
      <xdr:colOff>429530</xdr:colOff>
      <xdr:row>12</xdr:row>
      <xdr:rowOff>9979</xdr:rowOff>
    </xdr:to>
    <xdr:grpSp>
      <xdr:nvGrpSpPr>
        <xdr:cNvPr id="17416" name="Grupo 17415">
          <a:hlinkClick xmlns:r="http://schemas.openxmlformats.org/officeDocument/2006/relationships" r:id="rId34"/>
        </xdr:cNvPr>
        <xdr:cNvGrpSpPr/>
      </xdr:nvGrpSpPr>
      <xdr:grpSpPr>
        <a:xfrm>
          <a:off x="302532" y="1847850"/>
          <a:ext cx="1289048" cy="448129"/>
          <a:chOff x="302532" y="1847850"/>
          <a:chExt cx="1289048" cy="448129"/>
        </a:xfrm>
      </xdr:grpSpPr>
      <xdr:grpSp>
        <xdr:nvGrpSpPr>
          <xdr:cNvPr id="17413" name="Grupo 17412"/>
          <xdr:cNvGrpSpPr/>
        </xdr:nvGrpSpPr>
        <xdr:grpSpPr>
          <a:xfrm>
            <a:off x="302532" y="1847850"/>
            <a:ext cx="419766" cy="448129"/>
            <a:chOff x="512082" y="1857375"/>
            <a:chExt cx="419766" cy="448129"/>
          </a:xfrm>
        </xdr:grpSpPr>
        <xdr:sp macro="" textlink="">
          <xdr:nvSpPr>
            <xdr:cNvPr id="199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512082" y="1857375"/>
              <a:ext cx="419766" cy="448129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>
                <a:solidFill>
                  <a:srgbClr val="385723"/>
                </a:solidFill>
              </a:endParaRPr>
            </a:p>
          </xdr:txBody>
        </xdr:sp>
        <xdr:pic>
          <xdr:nvPicPr>
            <xdr:cNvPr id="17412" name="Imagem 17411"/>
            <xdr:cNvPicPr>
              <a:picLocks noChangeAspect="1"/>
            </xdr:cNvPicPr>
          </xdr:nvPicPr>
          <xdr:blipFill>
            <a:blip xmlns:r="http://schemas.openxmlformats.org/officeDocument/2006/relationships" r:embed="rId35">
              <a:clrChange>
                <a:clrFrom>
                  <a:srgbClr val="F6F6F6"/>
                </a:clrFrom>
                <a:clrTo>
                  <a:srgbClr val="F6F6F6">
                    <a:alpha val="0"/>
                  </a:srgbClr>
                </a:clrTo>
              </a:clrChange>
              <a:duotone>
                <a:schemeClr val="accent6">
                  <a:shade val="45000"/>
                  <a:satMod val="135000"/>
                </a:schemeClr>
                <a:prstClr val="white"/>
              </a:duotone>
            </a:blip>
            <a:stretch>
              <a:fillRect/>
            </a:stretch>
          </xdr:blipFill>
          <xdr:spPr>
            <a:xfrm>
              <a:off x="552451" y="1937315"/>
              <a:ext cx="324842" cy="288000"/>
            </a:xfrm>
            <a:prstGeom prst="rect">
              <a:avLst/>
            </a:prstGeom>
          </xdr:spPr>
        </xdr:pic>
      </xdr:grpSp>
      <xdr:sp macro="" textlink="">
        <xdr:nvSpPr>
          <xdr:cNvPr id="201" name="CaixaDeTexto 200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057" y="1952625"/>
            <a:ext cx="898523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Dashboard</a:t>
            </a:r>
          </a:p>
        </xdr:txBody>
      </xdr:sp>
    </xdr:grpSp>
    <xdr:clientData/>
  </xdr:twoCellAnchor>
  <xdr:twoCellAnchor>
    <xdr:from>
      <xdr:col>3</xdr:col>
      <xdr:colOff>358774</xdr:colOff>
      <xdr:row>1</xdr:row>
      <xdr:rowOff>38100</xdr:rowOff>
    </xdr:from>
    <xdr:to>
      <xdr:col>20</xdr:col>
      <xdr:colOff>390525</xdr:colOff>
      <xdr:row>31</xdr:row>
      <xdr:rowOff>57150</xdr:rowOff>
    </xdr:to>
    <xdr:grpSp>
      <xdr:nvGrpSpPr>
        <xdr:cNvPr id="5" name="Grupo 4"/>
        <xdr:cNvGrpSpPr/>
      </xdr:nvGrpSpPr>
      <xdr:grpSpPr>
        <a:xfrm>
          <a:off x="2101849" y="228600"/>
          <a:ext cx="10004426" cy="5734050"/>
          <a:chOff x="2101849" y="228600"/>
          <a:chExt cx="10004426" cy="5734050"/>
        </a:xfrm>
      </xdr:grpSpPr>
      <xdr:pic>
        <xdr:nvPicPr>
          <xdr:cNvPr id="183" name="Imagem 182"/>
          <xdr:cNvPicPr/>
        </xdr:nvPicPr>
        <xdr:blipFill>
          <a:blip xmlns:r="http://schemas.openxmlformats.org/officeDocument/2006/relationships" r:embed="rId3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81498" y="228600"/>
            <a:ext cx="7724777" cy="5734050"/>
          </a:xfrm>
          <a:prstGeom prst="ellipse">
            <a:avLst/>
          </a:prstGeom>
          <a:ln w="190500" cap="rnd">
            <a:solidFill>
              <a:schemeClr val="accent6">
                <a:lumMod val="75000"/>
              </a:schemeClr>
            </a:solidFill>
            <a:prstDash val="solid"/>
          </a:ln>
          <a:effectLst>
            <a:outerShdw blurRad="127000" algn="bl" rotWithShape="0">
              <a:srgbClr val="000000"/>
            </a:outerShdw>
          </a:effectLst>
          <a:scene3d>
            <a:camera prst="perspectiveFront" fov="5400000"/>
            <a:lightRig rig="threePt" dir="t">
              <a:rot lat="0" lon="0" rev="19200000"/>
            </a:lightRig>
          </a:scene3d>
          <a:sp3d extrusionH="25400">
            <a:bevelT w="304800" h="152400" prst="hardEdge"/>
            <a:extrusionClr>
              <a:srgbClr val="000000"/>
            </a:extrusionClr>
          </a:sp3d>
        </xdr:spPr>
      </xdr:pic>
      <xdr:grpSp>
        <xdr:nvGrpSpPr>
          <xdr:cNvPr id="4" name="Grupo 3"/>
          <xdr:cNvGrpSpPr/>
        </xdr:nvGrpSpPr>
        <xdr:grpSpPr>
          <a:xfrm>
            <a:off x="2101849" y="2971795"/>
            <a:ext cx="6765926" cy="2976038"/>
            <a:chOff x="2101849" y="2971795"/>
            <a:chExt cx="6765926" cy="2976038"/>
          </a:xfrm>
        </xdr:grpSpPr>
        <xdr:sp macro="" textlink="">
          <xdr:nvSpPr>
            <xdr:cNvPr id="161" name="Retângulo: Canto Único Recortado 4" descr="retângulo colorido"/>
            <xdr:cNvSpPr/>
          </xdr:nvSpPr>
          <xdr:spPr>
            <a:xfrm flipV="1">
              <a:off x="2101849" y="2971795"/>
              <a:ext cx="6762750" cy="2976038"/>
            </a:xfrm>
            <a:prstGeom prst="snip1Rect">
              <a:avLst>
                <a:gd name="adj" fmla="val 47819"/>
              </a:avLst>
            </a:prstGeom>
            <a:solidFill>
              <a:srgbClr val="548235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pt-PT"/>
            </a:p>
          </xdr:txBody>
        </xdr:sp>
        <xdr:sp macro="" textlink="">
          <xdr:nvSpPr>
            <xdr:cNvPr id="184" name="CaixaDeTexto 183"/>
            <xdr:cNvSpPr txBox="1"/>
          </xdr:nvSpPr>
          <xdr:spPr>
            <a:xfrm>
              <a:off x="2428875" y="3400425"/>
              <a:ext cx="6438900" cy="24193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PT" sz="2800" b="1" cap="all">
                  <a:solidFill>
                    <a:schemeClr val="bg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BOLETIM ESTATÍSTICO DO SISTEMA DE </a:t>
              </a:r>
              <a:r>
                <a:rPr lang="pt-PT" sz="5400" b="1" cap="all">
                  <a:solidFill>
                    <a:srgbClr val="92D050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PROTEÇÃO SOCIAL </a:t>
              </a:r>
              <a:endParaRPr lang="pt-PT" sz="3600" b="1" cap="all">
                <a:solidFill>
                  <a:srgbClr val="92D050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:r>
                <a:rPr lang="pt-PT" sz="3600" b="1" cap="all">
                  <a:solidFill>
                    <a:schemeClr val="bg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EM CABO VERDE, 2016-2020</a:t>
              </a:r>
            </a:p>
            <a:p>
              <a:endParaRPr lang="pt-PT" sz="3600">
                <a:solidFill>
                  <a:schemeClr val="bg1"/>
                </a:solidFill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>
    <xdr:from>
      <xdr:col>0</xdr:col>
      <xdr:colOff>274108</xdr:colOff>
      <xdr:row>12</xdr:row>
      <xdr:rowOff>42334</xdr:rowOff>
    </xdr:from>
    <xdr:to>
      <xdr:col>2</xdr:col>
      <xdr:colOff>448580</xdr:colOff>
      <xdr:row>14</xdr:row>
      <xdr:rowOff>109463</xdr:rowOff>
    </xdr:to>
    <xdr:grpSp>
      <xdr:nvGrpSpPr>
        <xdr:cNvPr id="17419" name="Grupo 17418">
          <a:hlinkClick xmlns:r="http://schemas.openxmlformats.org/officeDocument/2006/relationships" r:id="rId37"/>
        </xdr:cNvPr>
        <xdr:cNvGrpSpPr/>
      </xdr:nvGrpSpPr>
      <xdr:grpSpPr>
        <a:xfrm>
          <a:off x="274108" y="2328334"/>
          <a:ext cx="1336522" cy="448129"/>
          <a:chOff x="274108" y="2328334"/>
          <a:chExt cx="1338639" cy="448129"/>
        </a:xfrm>
      </xdr:grpSpPr>
      <xdr:sp macro="" textlink="">
        <xdr:nvSpPr>
          <xdr:cNvPr id="186" name="CaixaDeTexto 185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12839" y="2419350"/>
            <a:ext cx="899908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100" b="1">
                <a:solidFill>
                  <a:srgbClr val="385723"/>
                </a:solidFill>
                <a:latin typeface="Arial Narrow" panose="020B0606020202030204" pitchFamily="34" charset="0"/>
              </a:rPr>
              <a:t>Factsheet</a:t>
            </a:r>
          </a:p>
        </xdr:txBody>
      </xdr:sp>
      <xdr:sp macro="" textlink="">
        <xdr:nvSpPr>
          <xdr:cNvPr id="208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74108" y="2328334"/>
            <a:ext cx="420431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</a:endParaRPr>
          </a:p>
        </xdr:txBody>
      </xdr:sp>
      <xdr:pic>
        <xdr:nvPicPr>
          <xdr:cNvPr id="207" name="Imagem 206" descr="eco green growth icon - Openclipart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121" t="6977" r="8231" b="5427"/>
          <a:stretch/>
        </xdr:blipFill>
        <xdr:spPr bwMode="auto">
          <a:xfrm>
            <a:off x="338665" y="2413001"/>
            <a:ext cx="306918" cy="2874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305954</xdr:colOff>
      <xdr:row>32</xdr:row>
      <xdr:rowOff>187117</xdr:rowOff>
    </xdr:from>
    <xdr:to>
      <xdr:col>21</xdr:col>
      <xdr:colOff>443537</xdr:colOff>
      <xdr:row>37</xdr:row>
      <xdr:rowOff>188387</xdr:rowOff>
    </xdr:to>
    <xdr:grpSp>
      <xdr:nvGrpSpPr>
        <xdr:cNvPr id="6" name="Grupo 5"/>
        <xdr:cNvGrpSpPr/>
      </xdr:nvGrpSpPr>
      <xdr:grpSpPr>
        <a:xfrm>
          <a:off x="2049029" y="6283117"/>
          <a:ext cx="10691283" cy="953770"/>
          <a:chOff x="2049029" y="6283117"/>
          <a:chExt cx="10691283" cy="953770"/>
        </a:xfrm>
      </xdr:grpSpPr>
      <xdr:grpSp>
        <xdr:nvGrpSpPr>
          <xdr:cNvPr id="173" name="Grupo 172"/>
          <xdr:cNvGrpSpPr/>
        </xdr:nvGrpSpPr>
        <xdr:grpSpPr>
          <a:xfrm>
            <a:off x="2049029" y="6283117"/>
            <a:ext cx="10691283" cy="953770"/>
            <a:chOff x="-1242377" y="-57152"/>
            <a:chExt cx="10311324" cy="953798"/>
          </a:xfrm>
        </xdr:grpSpPr>
        <xdr:sp macro="" textlink="">
          <xdr:nvSpPr>
            <xdr:cNvPr id="174" name="Retângulo 173"/>
            <xdr:cNvSpPr/>
          </xdr:nvSpPr>
          <xdr:spPr>
            <a:xfrm>
              <a:off x="-1242377" y="-57152"/>
              <a:ext cx="10311324" cy="953798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pt-PT"/>
            </a:p>
          </xdr:txBody>
        </xdr:sp>
        <xdr:pic>
          <xdr:nvPicPr>
            <xdr:cNvPr id="175" name="Imagem 174"/>
            <xdr:cNvPicPr>
              <a:picLocks noChangeAspect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9426" y="182574"/>
              <a:ext cx="1201420" cy="508000"/>
            </a:xfrm>
            <a:prstGeom prst="rect">
              <a:avLst/>
            </a:prstGeom>
            <a:noFill/>
          </xdr:spPr>
        </xdr:pic>
        <xdr:pic>
          <xdr:nvPicPr>
            <xdr:cNvPr id="176" name="Imagem 175" descr="INE"/>
            <xdr:cNvPicPr/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936729" y="137344"/>
              <a:ext cx="1097280" cy="577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7" name="Imagem 176"/>
            <xdr:cNvPicPr>
              <a:picLocks noChangeAspect="1"/>
            </xdr:cNvPicPr>
          </xdr:nvPicPr>
          <xdr:blipFill>
            <a:blip xmlns:r="http://schemas.openxmlformats.org/officeDocument/2006/relationships" r:embed="rId2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08073" y="138288"/>
              <a:ext cx="525780" cy="577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8" name="Imagem 177" descr="CENTRO NACIONAL DE PENSÕES SOCIAIS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703" t="16570" b="5617"/>
            <a:stretch/>
          </xdr:blipFill>
          <xdr:spPr bwMode="auto">
            <a:xfrm>
              <a:off x="2991282" y="146869"/>
              <a:ext cx="787400" cy="54864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179" name="Imagem 178" descr="Taxas e Câmbios do Banco de Cabo Verde de 29 de Agosto de 2019 - Primeiro  diário caboverdiano em linha - A SEMANA"/>
            <xdr:cNvPicPr>
              <a:picLocks noChangeAspect="1"/>
            </xdr:cNvPicPr>
          </xdr:nvPicPr>
          <xdr:blipFill>
            <a:blip xmlns:r="http://schemas.openxmlformats.org/officeDocument/2006/relationships" r:embed="rId3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55240" y="228755"/>
              <a:ext cx="1007745" cy="4445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0" name="Imagem 179"/>
            <xdr:cNvPicPr>
              <a:picLocks noChangeAspect="1"/>
            </xdr:cNvPicPr>
          </xdr:nvPicPr>
          <xdr:blipFill>
            <a:blip xmlns:r="http://schemas.openxmlformats.org/officeDocument/2006/relationships" r:embed="rId3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905470" y="121241"/>
              <a:ext cx="919480" cy="749300"/>
            </a:xfrm>
            <a:prstGeom prst="rect">
              <a:avLst/>
            </a:prstGeom>
          </xdr:spPr>
        </xdr:pic>
        <xdr:pic>
          <xdr:nvPicPr>
            <xdr:cNvPr id="181" name="Imagem 180"/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121567" y="260565"/>
              <a:ext cx="537406" cy="460167"/>
            </a:xfrm>
            <a:prstGeom prst="rect">
              <a:avLst/>
            </a:prstGeom>
          </xdr:spPr>
        </xdr:pic>
      </xdr:grpSp>
      <xdr:pic>
        <xdr:nvPicPr>
          <xdr:cNvPr id="83" name="Picture 2" descr="OIT - Lisboa (OIT-Lisboa)"/>
          <xdr:cNvPicPr>
            <a:picLocks noChangeAspect="1" noChangeArrowheads="1"/>
          </xdr:cNvPicPr>
        </xdr:nvPicPr>
        <xdr:blipFill>
          <a:blip xmlns:r="http://schemas.openxmlformats.org/officeDocument/2006/relationships" r:embed="rId4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42519" y="6603503"/>
            <a:ext cx="990287" cy="4314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4" name="Imagem 83"/>
          <xdr:cNvPicPr>
            <a:picLocks noChangeAspect="1"/>
          </xdr:cNvPicPr>
        </xdr:nvPicPr>
        <xdr:blipFill>
          <a:blip xmlns:r="http://schemas.openxmlformats.org/officeDocument/2006/relationships" r:embed="rId4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30870" y="6585359"/>
            <a:ext cx="2100669" cy="38114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490669</xdr:colOff>
      <xdr:row>49</xdr:row>
      <xdr:rowOff>95249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18098312" cy="9443356"/>
        </a:xfrm>
        <a:prstGeom prst="rect">
          <a:avLst/>
        </a:prstGeom>
        <a:solidFill>
          <a:srgbClr val="54823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rgbClr val="385723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107156</xdr:colOff>
      <xdr:row>17</xdr:row>
      <xdr:rowOff>136071</xdr:rowOff>
    </xdr:from>
    <xdr:to>
      <xdr:col>3</xdr:col>
      <xdr:colOff>95250</xdr:colOff>
      <xdr:row>48</xdr:row>
      <xdr:rowOff>149680</xdr:rowOff>
    </xdr:to>
    <xdr:sp macro="" textlink="">
      <xdr:nvSpPr>
        <xdr:cNvPr id="141" name="Retângulo arredondado 140"/>
        <xdr:cNvSpPr/>
      </xdr:nvSpPr>
      <xdr:spPr>
        <a:xfrm>
          <a:off x="107156" y="3374571"/>
          <a:ext cx="1743415" cy="5932716"/>
        </a:xfrm>
        <a:prstGeom prst="roundRect">
          <a:avLst>
            <a:gd name="adj" fmla="val 556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234346</xdr:colOff>
      <xdr:row>0</xdr:row>
      <xdr:rowOff>153306</xdr:rowOff>
    </xdr:from>
    <xdr:to>
      <xdr:col>20</xdr:col>
      <xdr:colOff>13607</xdr:colOff>
      <xdr:row>2</xdr:row>
      <xdr:rowOff>179614</xdr:rowOff>
    </xdr:to>
    <xdr:sp macro="" textlink="">
      <xdr:nvSpPr>
        <xdr:cNvPr id="123" name="CaixaDeTexto 1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819453" y="153306"/>
          <a:ext cx="10977940" cy="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PT" sz="3200" b="1" cap="all">
              <a:solidFill>
                <a:schemeClr val="bg1"/>
              </a:solidFill>
              <a:latin typeface="Arial Narrow" panose="020B0606020202030204" pitchFamily="34" charset="0"/>
            </a:rPr>
            <a:t>Indicadores</a:t>
          </a:r>
          <a:r>
            <a:rPr lang="pt-PT" sz="3200" b="1" cap="all" baseline="0">
              <a:solidFill>
                <a:schemeClr val="bg1"/>
              </a:solidFill>
              <a:latin typeface="Arial Narrow" panose="020B0606020202030204" pitchFamily="34" charset="0"/>
            </a:rPr>
            <a:t> sobre a proteção social, </a:t>
          </a:r>
          <a:r>
            <a:rPr lang="pt-PT" sz="2800" b="1" cap="all" baseline="0">
              <a:solidFill>
                <a:schemeClr val="bg1"/>
              </a:solidFill>
              <a:latin typeface="Arial Narrow" panose="020B0606020202030204" pitchFamily="34" charset="0"/>
            </a:rPr>
            <a:t>c</a:t>
          </a:r>
          <a:r>
            <a:rPr lang="pt-PT" sz="2000" b="1" cap="all" baseline="0">
              <a:solidFill>
                <a:schemeClr val="bg1"/>
              </a:solidFill>
              <a:latin typeface="Arial Narrow" panose="020B0606020202030204" pitchFamily="34" charset="0"/>
            </a:rPr>
            <a:t>abo </a:t>
          </a:r>
          <a:r>
            <a:rPr lang="pt-PT" sz="2800" b="1" cap="all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v</a:t>
          </a:r>
          <a:r>
            <a:rPr lang="pt-PT" sz="2000" b="1" cap="all" baseline="0">
              <a:solidFill>
                <a:schemeClr val="bg1"/>
              </a:solidFill>
              <a:latin typeface="Arial Narrow" panose="020B0606020202030204" pitchFamily="34" charset="0"/>
            </a:rPr>
            <a:t>erde 2016-2020</a:t>
          </a:r>
          <a:endParaRPr lang="pt-PT" sz="3200" b="1" cap="all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189594</xdr:colOff>
      <xdr:row>0</xdr:row>
      <xdr:rowOff>110369</xdr:rowOff>
    </xdr:from>
    <xdr:to>
      <xdr:col>1</xdr:col>
      <xdr:colOff>84822</xdr:colOff>
      <xdr:row>3</xdr:row>
      <xdr:rowOff>19654</xdr:rowOff>
    </xdr:to>
    <xdr:pic>
      <xdr:nvPicPr>
        <xdr:cNvPr id="124" name="Gráfico 37" descr="Gráfico de barras estrutura de tópicos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89594" y="110369"/>
          <a:ext cx="476253" cy="4807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154218</xdr:rowOff>
    </xdr:from>
    <xdr:to>
      <xdr:col>32</xdr:col>
      <xdr:colOff>0</xdr:colOff>
      <xdr:row>3</xdr:row>
      <xdr:rowOff>154218</xdr:rowOff>
    </xdr:to>
    <xdr:cxnSp macro="">
      <xdr:nvCxnSpPr>
        <xdr:cNvPr id="125" name="Conector reto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/>
      </xdr:nvCxnSpPr>
      <xdr:spPr>
        <a:xfrm>
          <a:off x="0" y="725718"/>
          <a:ext cx="18124714" cy="0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272979</xdr:colOff>
      <xdr:row>24</xdr:row>
      <xdr:rowOff>149127</xdr:rowOff>
    </xdr:from>
    <xdr:to>
      <xdr:col>2</xdr:col>
      <xdr:colOff>439910</xdr:colOff>
      <xdr:row>27</xdr:row>
      <xdr:rowOff>26838</xdr:rowOff>
    </xdr:to>
    <xdr:grpSp>
      <xdr:nvGrpSpPr>
        <xdr:cNvPr id="14" name="Agrupar 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272979" y="4721127"/>
          <a:ext cx="1332343" cy="449211"/>
          <a:chOff x="246289" y="2593177"/>
          <a:chExt cx="1383583" cy="434992"/>
        </a:xfrm>
      </xdr:grpSpPr>
      <xdr:grpSp>
        <xdr:nvGrpSpPr>
          <xdr:cNvPr id="57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59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60" name="Imagem 59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272979</xdr:colOff>
      <xdr:row>36</xdr:row>
      <xdr:rowOff>53140</xdr:rowOff>
    </xdr:from>
    <xdr:to>
      <xdr:col>2</xdr:col>
      <xdr:colOff>439908</xdr:colOff>
      <xdr:row>38</xdr:row>
      <xdr:rowOff>110472</xdr:rowOff>
    </xdr:to>
    <xdr:grpSp>
      <xdr:nvGrpSpPr>
        <xdr:cNvPr id="15" name="Agrupar 7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272979" y="6911140"/>
          <a:ext cx="1332341" cy="449538"/>
          <a:chOff x="246289" y="4783537"/>
          <a:chExt cx="1386572" cy="435362"/>
        </a:xfrm>
      </xdr:grpSpPr>
      <xdr:grpSp>
        <xdr:nvGrpSpPr>
          <xdr:cNvPr id="53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55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56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9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54" name="CaixaDeTexto 53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272979</xdr:colOff>
      <xdr:row>33</xdr:row>
      <xdr:rowOff>76400</xdr:rowOff>
    </xdr:from>
    <xdr:to>
      <xdr:col>3</xdr:col>
      <xdr:colOff>136073</xdr:colOff>
      <xdr:row>35</xdr:row>
      <xdr:rowOff>147339</xdr:rowOff>
    </xdr:to>
    <xdr:grpSp>
      <xdr:nvGrpSpPr>
        <xdr:cNvPr id="16" name="Agrupar 7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272979" y="6362900"/>
          <a:ext cx="1611212" cy="451939"/>
          <a:chOff x="255360" y="4230473"/>
          <a:chExt cx="1678698" cy="435362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51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52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1238692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272979</xdr:colOff>
      <xdr:row>41</xdr:row>
      <xdr:rowOff>180785</xdr:rowOff>
    </xdr:from>
    <xdr:to>
      <xdr:col>2</xdr:col>
      <xdr:colOff>571501</xdr:colOff>
      <xdr:row>44</xdr:row>
      <xdr:rowOff>77592</xdr:rowOff>
    </xdr:to>
    <xdr:grpSp>
      <xdr:nvGrpSpPr>
        <xdr:cNvPr id="17" name="Agrupar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272979" y="8002491"/>
          <a:ext cx="1463934" cy="468307"/>
          <a:chOff x="246289" y="5886941"/>
          <a:chExt cx="1523030" cy="451691"/>
        </a:xfrm>
      </xdr:grpSpPr>
      <xdr:grpSp>
        <xdr:nvGrpSpPr>
          <xdr:cNvPr id="45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6289" y="5886941"/>
            <a:ext cx="438770" cy="451691"/>
            <a:chOff x="660400" y="3067050"/>
            <a:chExt cx="438150" cy="457200"/>
          </a:xfrm>
        </xdr:grpSpPr>
        <xdr:sp macro="" textlink="">
          <xdr:nvSpPr>
            <xdr:cNvPr id="47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8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6" name="CaixaDeTexto 45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95366" y="5943638"/>
            <a:ext cx="1073953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Vulneraveis</a:t>
            </a:r>
          </a:p>
        </xdr:txBody>
      </xdr:sp>
    </xdr:grpSp>
    <xdr:clientData/>
  </xdr:twoCellAnchor>
  <xdr:twoCellAnchor>
    <xdr:from>
      <xdr:col>0</xdr:col>
      <xdr:colOff>272979</xdr:colOff>
      <xdr:row>39</xdr:row>
      <xdr:rowOff>16273</xdr:rowOff>
    </xdr:from>
    <xdr:to>
      <xdr:col>2</xdr:col>
      <xdr:colOff>439908</xdr:colOff>
      <xdr:row>41</xdr:row>
      <xdr:rowOff>84484</xdr:rowOff>
    </xdr:to>
    <xdr:grpSp>
      <xdr:nvGrpSpPr>
        <xdr:cNvPr id="18" name="Agrupar 7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272979" y="7456979"/>
          <a:ext cx="1332341" cy="449211"/>
          <a:chOff x="246289" y="5336599"/>
          <a:chExt cx="1386572" cy="432641"/>
        </a:xfrm>
      </xdr:grpSpPr>
      <xdr:grpSp>
        <xdr:nvGrpSpPr>
          <xdr:cNvPr id="41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43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4" name="Imagem 43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2" name="CaixaDeTexto 41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272979</xdr:colOff>
      <xdr:row>44</xdr:row>
      <xdr:rowOff>173895</xdr:rowOff>
    </xdr:from>
    <xdr:to>
      <xdr:col>2</xdr:col>
      <xdr:colOff>440819</xdr:colOff>
      <xdr:row>47</xdr:row>
      <xdr:rowOff>53307</xdr:rowOff>
    </xdr:to>
    <xdr:grpSp>
      <xdr:nvGrpSpPr>
        <xdr:cNvPr id="19" name="Agrupar 7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272979" y="8567101"/>
          <a:ext cx="1333252" cy="450912"/>
          <a:chOff x="245382" y="6456334"/>
          <a:chExt cx="1387479" cy="432642"/>
        </a:xfrm>
      </xdr:grpSpPr>
      <xdr:grpSp>
        <xdr:nvGrpSpPr>
          <xdr:cNvPr id="37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9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0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3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272979</xdr:colOff>
      <xdr:row>27</xdr:row>
      <xdr:rowOff>123139</xdr:rowOff>
    </xdr:from>
    <xdr:to>
      <xdr:col>2</xdr:col>
      <xdr:colOff>439908</xdr:colOff>
      <xdr:row>30</xdr:row>
      <xdr:rowOff>3578</xdr:rowOff>
    </xdr:to>
    <xdr:grpSp>
      <xdr:nvGrpSpPr>
        <xdr:cNvPr id="20" name="Agrupar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272979" y="5266639"/>
          <a:ext cx="1332341" cy="451939"/>
          <a:chOff x="246289" y="3147044"/>
          <a:chExt cx="1383581" cy="437712"/>
        </a:xfrm>
      </xdr:grpSpPr>
      <xdr:grpSp>
        <xdr:nvGrpSpPr>
          <xdr:cNvPr id="32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6289" y="3147044"/>
            <a:ext cx="437274" cy="437712"/>
            <a:chOff x="5137150" y="3302000"/>
            <a:chExt cx="438150" cy="438150"/>
          </a:xfrm>
        </xdr:grpSpPr>
        <xdr:sp macro="" textlink="">
          <xdr:nvSpPr>
            <xdr:cNvPr id="34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5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36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93870" y="3195577"/>
            <a:ext cx="936000" cy="340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/>
  </xdr:twoCellAnchor>
  <xdr:twoCellAnchor>
    <xdr:from>
      <xdr:col>0</xdr:col>
      <xdr:colOff>272979</xdr:colOff>
      <xdr:row>30</xdr:row>
      <xdr:rowOff>99879</xdr:rowOff>
    </xdr:from>
    <xdr:to>
      <xdr:col>3</xdr:col>
      <xdr:colOff>81644</xdr:colOff>
      <xdr:row>32</xdr:row>
      <xdr:rowOff>170599</xdr:rowOff>
    </xdr:to>
    <xdr:grpSp>
      <xdr:nvGrpSpPr>
        <xdr:cNvPr id="21" name="Agrupar 7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272979" y="5814879"/>
          <a:ext cx="1556783" cy="451720"/>
          <a:chOff x="255360" y="3658127"/>
          <a:chExt cx="1377503" cy="435143"/>
        </a:xfrm>
      </xdr:grpSpPr>
      <xdr:grpSp>
        <xdr:nvGrpSpPr>
          <xdr:cNvPr id="28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30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1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>
    <xdr:from>
      <xdr:col>0</xdr:col>
      <xdr:colOff>272979</xdr:colOff>
      <xdr:row>21</xdr:row>
      <xdr:rowOff>130231</xdr:rowOff>
    </xdr:from>
    <xdr:to>
      <xdr:col>3</xdr:col>
      <xdr:colOff>58472</xdr:colOff>
      <xdr:row>24</xdr:row>
      <xdr:rowOff>52826</xdr:rowOff>
    </xdr:to>
    <xdr:grpSp>
      <xdr:nvGrpSpPr>
        <xdr:cNvPr id="23" name="Grupo 22">
          <a:hlinkClick xmlns:r="http://schemas.openxmlformats.org/officeDocument/2006/relationships" r:id="rId45"/>
        </xdr:cNvPr>
        <xdr:cNvGrpSpPr/>
      </xdr:nvGrpSpPr>
      <xdr:grpSpPr>
        <a:xfrm>
          <a:off x="272979" y="4130731"/>
          <a:ext cx="1533611" cy="494095"/>
          <a:chOff x="295275" y="2628900"/>
          <a:chExt cx="1530564" cy="492904"/>
        </a:xfrm>
      </xdr:grpSpPr>
      <xdr:sp macro="" textlink="">
        <xdr:nvSpPr>
          <xdr:cNvPr id="25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400">
              <a:solidFill>
                <a:schemeClr val="accent6">
                  <a:lumMod val="20000"/>
                  <a:lumOff val="8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51113" y="2770868"/>
            <a:ext cx="1074726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3</xdr:col>
      <xdr:colOff>261937</xdr:colOff>
      <xdr:row>33</xdr:row>
      <xdr:rowOff>122937</xdr:rowOff>
    </xdr:from>
    <xdr:to>
      <xdr:col>31</xdr:col>
      <xdr:colOff>301056</xdr:colOff>
      <xdr:row>48</xdr:row>
      <xdr:rowOff>137775</xdr:rowOff>
    </xdr:to>
    <xdr:grpSp>
      <xdr:nvGrpSpPr>
        <xdr:cNvPr id="151" name="Grupo 150"/>
        <xdr:cNvGrpSpPr/>
      </xdr:nvGrpSpPr>
      <xdr:grpSpPr>
        <a:xfrm>
          <a:off x="2010055" y="6409437"/>
          <a:ext cx="15850619" cy="2883544"/>
          <a:chOff x="2199084" y="1898221"/>
          <a:chExt cx="8686800" cy="2233890"/>
        </a:xfrm>
      </xdr:grpSpPr>
      <xdr:sp macro="" textlink="">
        <xdr:nvSpPr>
          <xdr:cNvPr id="134" name="Retângulo arredondado 133"/>
          <xdr:cNvSpPr/>
        </xdr:nvSpPr>
        <xdr:spPr>
          <a:xfrm>
            <a:off x="2199084" y="1929454"/>
            <a:ext cx="8686800" cy="2202657"/>
          </a:xfrm>
          <a:prstGeom prst="roundRect">
            <a:avLst>
              <a:gd name="adj" fmla="val 6397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Retângulo arredondado 148"/>
          <xdr:cNvSpPr/>
        </xdr:nvSpPr>
        <xdr:spPr>
          <a:xfrm>
            <a:off x="2199084" y="1898221"/>
            <a:ext cx="8686800" cy="435260"/>
          </a:xfrm>
          <a:prstGeom prst="roundRect">
            <a:avLst>
              <a:gd name="adj" fmla="val 23638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Retângulo 149"/>
          <xdr:cNvSpPr/>
        </xdr:nvSpPr>
        <xdr:spPr>
          <a:xfrm>
            <a:off x="2199084" y="2002815"/>
            <a:ext cx="8686800" cy="333769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377599</xdr:colOff>
      <xdr:row>4</xdr:row>
      <xdr:rowOff>107156</xdr:rowOff>
    </xdr:from>
    <xdr:to>
      <xdr:col>21</xdr:col>
      <xdr:colOff>190501</xdr:colOff>
      <xdr:row>17</xdr:row>
      <xdr:rowOff>27214</xdr:rowOff>
    </xdr:to>
    <xdr:sp macro="" textlink="">
      <xdr:nvSpPr>
        <xdr:cNvPr id="152" name="Retângulo arredondado 151"/>
        <xdr:cNvSpPr/>
      </xdr:nvSpPr>
      <xdr:spPr>
        <a:xfrm>
          <a:off x="5058456" y="869156"/>
          <a:ext cx="7500938" cy="2396558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244929</xdr:colOff>
      <xdr:row>17</xdr:row>
      <xdr:rowOff>136075</xdr:rowOff>
    </xdr:from>
    <xdr:to>
      <xdr:col>8</xdr:col>
      <xdr:colOff>207898</xdr:colOff>
      <xdr:row>32</xdr:row>
      <xdr:rowOff>158575</xdr:rowOff>
    </xdr:to>
    <xdr:grpSp>
      <xdr:nvGrpSpPr>
        <xdr:cNvPr id="154" name="Grupo 153"/>
        <xdr:cNvGrpSpPr/>
      </xdr:nvGrpSpPr>
      <xdr:grpSpPr>
        <a:xfrm>
          <a:off x="1993047" y="3374575"/>
          <a:ext cx="2876498" cy="2880000"/>
          <a:chOff x="2199084" y="1897855"/>
          <a:chExt cx="8686800" cy="2202657"/>
        </a:xfrm>
      </xdr:grpSpPr>
      <xdr:sp macro="" textlink="">
        <xdr:nvSpPr>
          <xdr:cNvPr id="155" name="Retângulo arredondado 154"/>
          <xdr:cNvSpPr/>
        </xdr:nvSpPr>
        <xdr:spPr>
          <a:xfrm>
            <a:off x="2199084" y="1897855"/>
            <a:ext cx="8686800" cy="2202657"/>
          </a:xfrm>
          <a:prstGeom prst="roundRect">
            <a:avLst>
              <a:gd name="adj" fmla="val 6397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Retângulo arredondado 155"/>
          <xdr:cNvSpPr/>
        </xdr:nvSpPr>
        <xdr:spPr>
          <a:xfrm>
            <a:off x="2199084" y="1899353"/>
            <a:ext cx="8686800" cy="330010"/>
          </a:xfrm>
          <a:prstGeom prst="roundRect">
            <a:avLst>
              <a:gd name="adj" fmla="val 23638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Retângulo 156"/>
          <xdr:cNvSpPr/>
        </xdr:nvSpPr>
        <xdr:spPr>
          <a:xfrm>
            <a:off x="2199084" y="2083593"/>
            <a:ext cx="8686800" cy="201166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21</xdr:col>
      <xdr:colOff>386270</xdr:colOff>
      <xdr:row>17</xdr:row>
      <xdr:rowOff>136075</xdr:rowOff>
    </xdr:from>
    <xdr:to>
      <xdr:col>31</xdr:col>
      <xdr:colOff>301056</xdr:colOff>
      <xdr:row>32</xdr:row>
      <xdr:rowOff>158575</xdr:rowOff>
    </xdr:to>
    <xdr:grpSp>
      <xdr:nvGrpSpPr>
        <xdr:cNvPr id="158" name="Grupo 157"/>
        <xdr:cNvGrpSpPr/>
      </xdr:nvGrpSpPr>
      <xdr:grpSpPr>
        <a:xfrm>
          <a:off x="12723946" y="3374575"/>
          <a:ext cx="5136728" cy="2880000"/>
          <a:chOff x="2199084" y="1897855"/>
          <a:chExt cx="8686800" cy="2202657"/>
        </a:xfrm>
      </xdr:grpSpPr>
      <xdr:sp macro="" textlink="">
        <xdr:nvSpPr>
          <xdr:cNvPr id="159" name="Retângulo arredondado 158"/>
          <xdr:cNvSpPr/>
        </xdr:nvSpPr>
        <xdr:spPr>
          <a:xfrm>
            <a:off x="2199084" y="1897855"/>
            <a:ext cx="8686800" cy="2202657"/>
          </a:xfrm>
          <a:prstGeom prst="roundRect">
            <a:avLst>
              <a:gd name="adj" fmla="val 6397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60" name="Retângulo arredondado 159"/>
          <xdr:cNvSpPr/>
        </xdr:nvSpPr>
        <xdr:spPr>
          <a:xfrm>
            <a:off x="2199084" y="1899353"/>
            <a:ext cx="8686800" cy="330010"/>
          </a:xfrm>
          <a:prstGeom prst="roundRect">
            <a:avLst>
              <a:gd name="adj" fmla="val 23638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61" name="Retângulo 160"/>
          <xdr:cNvSpPr/>
        </xdr:nvSpPr>
        <xdr:spPr>
          <a:xfrm>
            <a:off x="2199084" y="2083593"/>
            <a:ext cx="8686800" cy="201166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  <xdr:twoCellAnchor>
    <xdr:from>
      <xdr:col>8</xdr:col>
      <xdr:colOff>375919</xdr:colOff>
      <xdr:row>17</xdr:row>
      <xdr:rowOff>136075</xdr:rowOff>
    </xdr:from>
    <xdr:to>
      <xdr:col>21</xdr:col>
      <xdr:colOff>218248</xdr:colOff>
      <xdr:row>32</xdr:row>
      <xdr:rowOff>158575</xdr:rowOff>
    </xdr:to>
    <xdr:grpSp>
      <xdr:nvGrpSpPr>
        <xdr:cNvPr id="162" name="Grupo 161"/>
        <xdr:cNvGrpSpPr/>
      </xdr:nvGrpSpPr>
      <xdr:grpSpPr>
        <a:xfrm>
          <a:off x="5037566" y="3374575"/>
          <a:ext cx="7518358" cy="2880000"/>
          <a:chOff x="2199084" y="1897855"/>
          <a:chExt cx="8686800" cy="2202657"/>
        </a:xfrm>
      </xdr:grpSpPr>
      <xdr:sp macro="" textlink="">
        <xdr:nvSpPr>
          <xdr:cNvPr id="163" name="Retângulo arredondado 162"/>
          <xdr:cNvSpPr/>
        </xdr:nvSpPr>
        <xdr:spPr>
          <a:xfrm>
            <a:off x="2199084" y="1897855"/>
            <a:ext cx="8686800" cy="2202657"/>
          </a:xfrm>
          <a:prstGeom prst="roundRect">
            <a:avLst>
              <a:gd name="adj" fmla="val 6397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Retângulo arredondado 163"/>
          <xdr:cNvSpPr/>
        </xdr:nvSpPr>
        <xdr:spPr>
          <a:xfrm>
            <a:off x="2199084" y="1899353"/>
            <a:ext cx="8686800" cy="330010"/>
          </a:xfrm>
          <a:prstGeom prst="roundRect">
            <a:avLst>
              <a:gd name="adj" fmla="val 23638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Retângulo 164"/>
          <xdr:cNvSpPr/>
        </xdr:nvSpPr>
        <xdr:spPr>
          <a:xfrm>
            <a:off x="2199084" y="2083593"/>
            <a:ext cx="8686800" cy="201166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21</xdr:col>
      <xdr:colOff>370283</xdr:colOff>
      <xdr:row>4</xdr:row>
      <xdr:rowOff>102396</xdr:rowOff>
    </xdr:from>
    <xdr:to>
      <xdr:col>31</xdr:col>
      <xdr:colOff>319087</xdr:colOff>
      <xdr:row>17</xdr:row>
      <xdr:rowOff>13608</xdr:rowOff>
    </xdr:to>
    <xdr:grpSp>
      <xdr:nvGrpSpPr>
        <xdr:cNvPr id="166" name="Grupo 165"/>
        <xdr:cNvGrpSpPr/>
      </xdr:nvGrpSpPr>
      <xdr:grpSpPr>
        <a:xfrm>
          <a:off x="12707959" y="864396"/>
          <a:ext cx="5170746" cy="2387712"/>
          <a:chOff x="2199084" y="1897855"/>
          <a:chExt cx="8686800" cy="2202657"/>
        </a:xfrm>
      </xdr:grpSpPr>
      <xdr:sp macro="" textlink="">
        <xdr:nvSpPr>
          <xdr:cNvPr id="167" name="Retângulo arredondado 166"/>
          <xdr:cNvSpPr/>
        </xdr:nvSpPr>
        <xdr:spPr>
          <a:xfrm>
            <a:off x="2199084" y="1897855"/>
            <a:ext cx="8686800" cy="2202657"/>
          </a:xfrm>
          <a:prstGeom prst="roundRect">
            <a:avLst>
              <a:gd name="adj" fmla="val 6397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" name="Retângulo arredondado 167"/>
          <xdr:cNvSpPr/>
        </xdr:nvSpPr>
        <xdr:spPr>
          <a:xfrm>
            <a:off x="2199084" y="1898492"/>
            <a:ext cx="8686800" cy="330010"/>
          </a:xfrm>
          <a:prstGeom prst="roundRect">
            <a:avLst>
              <a:gd name="adj" fmla="val 23638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9" name="Retângulo 168"/>
          <xdr:cNvSpPr/>
        </xdr:nvSpPr>
        <xdr:spPr>
          <a:xfrm>
            <a:off x="2199084" y="2083593"/>
            <a:ext cx="8686800" cy="234456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434068</xdr:colOff>
      <xdr:row>29</xdr:row>
      <xdr:rowOff>166917</xdr:rowOff>
    </xdr:from>
    <xdr:to>
      <xdr:col>5</xdr:col>
      <xdr:colOff>461964</xdr:colOff>
      <xdr:row>32</xdr:row>
      <xdr:rowOff>112490</xdr:rowOff>
    </xdr:to>
    <xdr:sp macro="" textlink="TABELAS!$C$12">
      <xdr:nvSpPr>
        <xdr:cNvPr id="170" name="CaixaDeTexto 16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89389" y="5691417"/>
          <a:ext cx="1198111" cy="517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EC59240E-E2E9-4050-B8AF-C16AB8A9DB0B}" type="TxLink">
            <a:rPr lang="en-US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48,5 </a:t>
          </a:fld>
          <a:endParaRPr lang="pt-PT" sz="2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487159</xdr:colOff>
      <xdr:row>29</xdr:row>
      <xdr:rowOff>166917</xdr:rowOff>
    </xdr:from>
    <xdr:to>
      <xdr:col>7</xdr:col>
      <xdr:colOff>429981</xdr:colOff>
      <xdr:row>32</xdr:row>
      <xdr:rowOff>149774</xdr:rowOff>
    </xdr:to>
    <xdr:sp macro="" textlink="TABELAS!$C$13">
      <xdr:nvSpPr>
        <xdr:cNvPr id="171" name="CaixaDeTexto 17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3412695" y="5691417"/>
          <a:ext cx="1113036" cy="554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E13B3E5-68A9-46C6-B3E0-AB9F70F85E1A}" type="TxLink">
            <a:rPr lang="en-US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51,6 </a:t>
          </a:fld>
          <a:endParaRPr lang="pt-PT" sz="2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340178</xdr:colOff>
      <xdr:row>20</xdr:row>
      <xdr:rowOff>136071</xdr:rowOff>
    </xdr:from>
    <xdr:to>
      <xdr:col>8</xdr:col>
      <xdr:colOff>285750</xdr:colOff>
      <xdr:row>30</xdr:row>
      <xdr:rowOff>13610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</xdr:col>
      <xdr:colOff>312963</xdr:colOff>
      <xdr:row>17</xdr:row>
      <xdr:rowOff>163289</xdr:rowOff>
    </xdr:from>
    <xdr:to>
      <xdr:col>8</xdr:col>
      <xdr:colOff>136070</xdr:colOff>
      <xdr:row>19</xdr:row>
      <xdr:rowOff>163290</xdr:rowOff>
    </xdr:to>
    <xdr:sp macro="" textlink="">
      <xdr:nvSpPr>
        <xdr:cNvPr id="173" name="Retângulo de Cantos Arredondados No Mesmo Lado 172"/>
        <xdr:cNvSpPr/>
      </xdr:nvSpPr>
      <xdr:spPr>
        <a:xfrm>
          <a:off x="2068284" y="3401789"/>
          <a:ext cx="2748643" cy="381001"/>
        </a:xfrm>
        <a:prstGeom prst="round2Same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0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Sexo (%)</a:t>
          </a:r>
          <a:endParaRPr lang="pt-PT" sz="2000" b="1">
            <a:effectLst/>
            <a:latin typeface="Arial Narrow" panose="020B0606020202030204" pitchFamily="34" charset="0"/>
          </a:endParaRPr>
        </a:p>
        <a:p>
          <a:pPr algn="l"/>
          <a:endParaRPr lang="pt-PT" sz="2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122463</xdr:colOff>
      <xdr:row>21</xdr:row>
      <xdr:rowOff>13609</xdr:rowOff>
    </xdr:from>
    <xdr:to>
      <xdr:col>31</xdr:col>
      <xdr:colOff>54427</xdr:colOff>
      <xdr:row>31</xdr:row>
      <xdr:rowOff>122466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22</xdr:col>
      <xdr:colOff>149677</xdr:colOff>
      <xdr:row>22</xdr:row>
      <xdr:rowOff>149681</xdr:rowOff>
    </xdr:from>
    <xdr:to>
      <xdr:col>25</xdr:col>
      <xdr:colOff>320977</xdr:colOff>
      <xdr:row>24</xdr:row>
      <xdr:rowOff>117931</xdr:rowOff>
    </xdr:to>
    <xdr:sp macro="" textlink="">
      <xdr:nvSpPr>
        <xdr:cNvPr id="176" name="CaixaDeTexto 175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13103677" y="4340681"/>
          <a:ext cx="1722514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Contributivo</a:t>
          </a:r>
        </a:p>
      </xdr:txBody>
    </xdr:sp>
    <xdr:clientData/>
  </xdr:twoCellAnchor>
  <xdr:twoCellAnchor>
    <xdr:from>
      <xdr:col>22</xdr:col>
      <xdr:colOff>179981</xdr:colOff>
      <xdr:row>26</xdr:row>
      <xdr:rowOff>105837</xdr:rowOff>
    </xdr:from>
    <xdr:to>
      <xdr:col>25</xdr:col>
      <xdr:colOff>338667</xdr:colOff>
      <xdr:row>30</xdr:row>
      <xdr:rowOff>163289</xdr:rowOff>
    </xdr:to>
    <xdr:sp macro="" textlink="">
      <xdr:nvSpPr>
        <xdr:cNvPr id="177" name="CaixaDeTexto 176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13133981" y="5058837"/>
          <a:ext cx="1709900" cy="819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Não Contributivo</a:t>
          </a:r>
          <a:endParaRPr lang="pt-PT" sz="18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462643</xdr:colOff>
      <xdr:row>18</xdr:row>
      <xdr:rowOff>2</xdr:rowOff>
    </xdr:from>
    <xdr:to>
      <xdr:col>31</xdr:col>
      <xdr:colOff>108856</xdr:colOff>
      <xdr:row>20</xdr:row>
      <xdr:rowOff>3</xdr:rowOff>
    </xdr:to>
    <xdr:sp macro="" textlink="">
      <xdr:nvSpPr>
        <xdr:cNvPr id="178" name="Retângulo de Cantos Arredondados No Mesmo Lado 177"/>
        <xdr:cNvSpPr/>
      </xdr:nvSpPr>
      <xdr:spPr>
        <a:xfrm>
          <a:off x="12831536" y="3429002"/>
          <a:ext cx="4884963" cy="381001"/>
        </a:xfrm>
        <a:prstGeom prst="round2Same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0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Proteção por sistema de proteção</a:t>
          </a:r>
          <a:r>
            <a:rPr lang="pt-PT" sz="2000" b="1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social </a:t>
          </a:r>
          <a:r>
            <a:rPr lang="pt-PT" sz="20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(%)</a:t>
          </a:r>
          <a:endParaRPr lang="pt-PT" sz="2000" b="1">
            <a:effectLst/>
            <a:latin typeface="Arial Narrow" panose="020B0606020202030204" pitchFamily="34" charset="0"/>
          </a:endParaRPr>
        </a:p>
        <a:p>
          <a:pPr algn="l"/>
          <a:endParaRPr lang="pt-PT" sz="2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503466</xdr:colOff>
      <xdr:row>34</xdr:row>
      <xdr:rowOff>27214</xdr:rowOff>
    </xdr:from>
    <xdr:to>
      <xdr:col>22</xdr:col>
      <xdr:colOff>48987</xdr:colOff>
      <xdr:row>36</xdr:row>
      <xdr:rowOff>27215</xdr:rowOff>
    </xdr:to>
    <xdr:sp macro="" textlink="">
      <xdr:nvSpPr>
        <xdr:cNvPr id="179" name="Retângulo de Cantos Arredondados No Mesmo Lado 178"/>
        <xdr:cNvSpPr/>
      </xdr:nvSpPr>
      <xdr:spPr>
        <a:xfrm>
          <a:off x="2258787" y="6504214"/>
          <a:ext cx="10744200" cy="381001"/>
        </a:xfrm>
        <a:prstGeom prst="round2Same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0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Proteção social por função (%)</a:t>
          </a:r>
          <a:endParaRPr lang="pt-PT" sz="2000" b="1">
            <a:effectLst/>
            <a:latin typeface="Arial Narrow" panose="020B0606020202030204" pitchFamily="34" charset="0"/>
          </a:endParaRPr>
        </a:p>
        <a:p>
          <a:pPr algn="l"/>
          <a:endParaRPr lang="pt-PT" sz="2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312965</xdr:colOff>
      <xdr:row>5</xdr:row>
      <xdr:rowOff>13607</xdr:rowOff>
    </xdr:from>
    <xdr:to>
      <xdr:col>30</xdr:col>
      <xdr:colOff>122465</xdr:colOff>
      <xdr:row>6</xdr:row>
      <xdr:rowOff>108857</xdr:rowOff>
    </xdr:to>
    <xdr:sp macro="" textlink="">
      <xdr:nvSpPr>
        <xdr:cNvPr id="180" name="CaixaDeTexto 17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3266965" y="966107"/>
          <a:ext cx="394607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PT" sz="2000" b="1" i="0" u="none" strike="noStrike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Despesas com a proteção social </a:t>
          </a:r>
        </a:p>
      </xdr:txBody>
    </xdr:sp>
    <xdr:clientData/>
  </xdr:twoCellAnchor>
  <xdr:twoCellAnchor>
    <xdr:from>
      <xdr:col>22</xdr:col>
      <xdr:colOff>40822</xdr:colOff>
      <xdr:row>4</xdr:row>
      <xdr:rowOff>163286</xdr:rowOff>
    </xdr:from>
    <xdr:to>
      <xdr:col>22</xdr:col>
      <xdr:colOff>386829</xdr:colOff>
      <xdr:row>6</xdr:row>
      <xdr:rowOff>149679</xdr:rowOff>
    </xdr:to>
    <xdr:pic>
      <xdr:nvPicPr>
        <xdr:cNvPr id="181" name="Gráfico 45" descr="Dólar com preenchimento sólid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3"/>
            </a:ext>
          </a:extLst>
        </a:blip>
        <a:stretch>
          <a:fillRect/>
        </a:stretch>
      </xdr:blipFill>
      <xdr:spPr>
        <a:xfrm>
          <a:off x="12994822" y="925286"/>
          <a:ext cx="346007" cy="367393"/>
        </a:xfrm>
        <a:prstGeom prst="rect">
          <a:avLst/>
        </a:prstGeom>
      </xdr:spPr>
    </xdr:pic>
    <xdr:clientData/>
  </xdr:twoCellAnchor>
  <xdr:twoCellAnchor>
    <xdr:from>
      <xdr:col>25</xdr:col>
      <xdr:colOff>285750</xdr:colOff>
      <xdr:row>9</xdr:row>
      <xdr:rowOff>27213</xdr:rowOff>
    </xdr:from>
    <xdr:to>
      <xdr:col>31</xdr:col>
      <xdr:colOff>136071</xdr:colOff>
      <xdr:row>11</xdr:row>
      <xdr:rowOff>9222</xdr:rowOff>
    </xdr:to>
    <xdr:sp macro="" textlink="">
      <xdr:nvSpPr>
        <xdr:cNvPr id="182" name="CaixaDeTexto 18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4790964" y="1741713"/>
          <a:ext cx="2952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t>Despesa</a:t>
          </a:r>
          <a:r>
            <a:rPr lang="pt-PT" sz="2400" b="1" i="0" u="none" strike="noStrike" baseline="0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t> em % do PIB</a:t>
          </a:r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25</xdr:col>
      <xdr:colOff>285750</xdr:colOff>
      <xdr:row>13</xdr:row>
      <xdr:rowOff>8164</xdr:rowOff>
    </xdr:from>
    <xdr:to>
      <xdr:col>30</xdr:col>
      <xdr:colOff>394607</xdr:colOff>
      <xdr:row>14</xdr:row>
      <xdr:rowOff>180673</xdr:rowOff>
    </xdr:to>
    <xdr:sp macro="" textlink="">
      <xdr:nvSpPr>
        <xdr:cNvPr id="183" name="CaixaDeTexto 18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4790964" y="2484664"/>
          <a:ext cx="2694214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t>Despesa</a:t>
          </a:r>
          <a:r>
            <a:rPr lang="pt-PT" sz="2400" b="1" i="0" u="none" strike="noStrike" baseline="0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t> per capita</a:t>
          </a:r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353786</xdr:colOff>
      <xdr:row>12</xdr:row>
      <xdr:rowOff>54428</xdr:rowOff>
    </xdr:from>
    <xdr:to>
      <xdr:col>20</xdr:col>
      <xdr:colOff>557893</xdr:colOff>
      <xdr:row>16</xdr:row>
      <xdr:rowOff>136071</xdr:rowOff>
    </xdr:to>
    <xdr:sp macro="" textlink="">
      <xdr:nvSpPr>
        <xdr:cNvPr id="184" name="CaixaDeTexto 183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388679" y="2340428"/>
          <a:ext cx="4953000" cy="843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t>População coberta por pelo menos um sistema de proteção social</a:t>
          </a:r>
        </a:p>
      </xdr:txBody>
    </xdr:sp>
    <xdr:clientData/>
  </xdr:twoCellAnchor>
  <xdr:twoCellAnchor>
    <xdr:from>
      <xdr:col>9</xdr:col>
      <xdr:colOff>27215</xdr:colOff>
      <xdr:row>5</xdr:row>
      <xdr:rowOff>81642</xdr:rowOff>
    </xdr:from>
    <xdr:to>
      <xdr:col>12</xdr:col>
      <xdr:colOff>231321</xdr:colOff>
      <xdr:row>11</xdr:row>
      <xdr:rowOff>95249</xdr:rowOff>
    </xdr:to>
    <xdr:sp macro="" textlink="TABELAS!$C$14">
      <xdr:nvSpPr>
        <xdr:cNvPr id="185" name="CaixaDeTexto 184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293179" y="1034142"/>
          <a:ext cx="1973035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03B4177-56BC-43C5-A00B-B77F7790F1B8}" type="TxLink">
            <a:rPr lang="en-US" sz="7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50,0 </a:t>
          </a:fld>
          <a:endParaRPr lang="pt-PT" sz="7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272142</xdr:colOff>
      <xdr:row>11</xdr:row>
      <xdr:rowOff>54428</xdr:rowOff>
    </xdr:from>
    <xdr:to>
      <xdr:col>20</xdr:col>
      <xdr:colOff>517071</xdr:colOff>
      <xdr:row>11</xdr:row>
      <xdr:rowOff>54428</xdr:rowOff>
    </xdr:to>
    <xdr:cxnSp macro="">
      <xdr:nvCxnSpPr>
        <xdr:cNvPr id="186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5538106" y="2149928"/>
          <a:ext cx="6762751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12</xdr:row>
      <xdr:rowOff>13607</xdr:rowOff>
    </xdr:from>
    <xdr:to>
      <xdr:col>12</xdr:col>
      <xdr:colOff>254302</xdr:colOff>
      <xdr:row>15</xdr:row>
      <xdr:rowOff>108857</xdr:rowOff>
    </xdr:to>
    <xdr:sp macro="" textlink="TABELAS!$B$14">
      <xdr:nvSpPr>
        <xdr:cNvPr id="187" name="CaixaDeTexto 186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388428" y="2299607"/>
          <a:ext cx="1900767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A53219E-5BA2-4054-808D-F18BCE01BD6C}" type="TxLink">
            <a:rPr lang="en-US" sz="4000" b="1" i="0" u="none" strike="noStrike">
              <a:solidFill>
                <a:srgbClr val="87A91B"/>
              </a:solidFill>
              <a:latin typeface="Arial Narrow" panose="020B0606020202030204" pitchFamily="34" charset="0"/>
              <a:cs typeface="Calibri"/>
            </a:rPr>
            <a:pPr/>
            <a:t> 275 093 </a:t>
          </a:fld>
          <a:endParaRPr lang="pt-PT" sz="3600">
            <a:solidFill>
              <a:srgbClr val="87A91B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13605</xdr:colOff>
      <xdr:row>7</xdr:row>
      <xdr:rowOff>163286</xdr:rowOff>
    </xdr:from>
    <xdr:to>
      <xdr:col>13</xdr:col>
      <xdr:colOff>40213</xdr:colOff>
      <xdr:row>10</xdr:row>
      <xdr:rowOff>110368</xdr:rowOff>
    </xdr:to>
    <xdr:sp macro="" textlink="">
      <xdr:nvSpPr>
        <xdr:cNvPr id="188" name="CaixaDeTexto 1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048498" y="1496786"/>
          <a:ext cx="611715" cy="51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24</xdr:col>
      <xdr:colOff>408817</xdr:colOff>
      <xdr:row>9</xdr:row>
      <xdr:rowOff>88445</xdr:rowOff>
    </xdr:from>
    <xdr:to>
      <xdr:col>25</xdr:col>
      <xdr:colOff>503461</xdr:colOff>
      <xdr:row>11</xdr:row>
      <xdr:rowOff>18594</xdr:rowOff>
    </xdr:to>
    <xdr:sp macro="" textlink="">
      <xdr:nvSpPr>
        <xdr:cNvPr id="189" name="CaixaDeTexto 188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4396960" y="1802945"/>
          <a:ext cx="611715" cy="311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24</xdr:col>
      <xdr:colOff>504067</xdr:colOff>
      <xdr:row>13</xdr:row>
      <xdr:rowOff>70756</xdr:rowOff>
    </xdr:from>
    <xdr:to>
      <xdr:col>25</xdr:col>
      <xdr:colOff>305552</xdr:colOff>
      <xdr:row>15</xdr:row>
      <xdr:rowOff>905</xdr:rowOff>
    </xdr:to>
    <xdr:sp macro="" textlink="">
      <xdr:nvSpPr>
        <xdr:cNvPr id="190" name="CaixaDeTexto 18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4492210" y="2547256"/>
          <a:ext cx="318556" cy="311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$</a:t>
          </a:r>
        </a:p>
      </xdr:txBody>
    </xdr:sp>
    <xdr:clientData/>
  </xdr:twoCellAnchor>
  <xdr:twoCellAnchor>
    <xdr:from>
      <xdr:col>21</xdr:col>
      <xdr:colOff>503462</xdr:colOff>
      <xdr:row>11</xdr:row>
      <xdr:rowOff>182335</xdr:rowOff>
    </xdr:from>
    <xdr:to>
      <xdr:col>25</xdr:col>
      <xdr:colOff>163284</xdr:colOff>
      <xdr:row>15</xdr:row>
      <xdr:rowOff>108857</xdr:rowOff>
    </xdr:to>
    <xdr:sp macro="" textlink="TABELAS!$B$85">
      <xdr:nvSpPr>
        <xdr:cNvPr id="193" name="CaixaDeTexto 1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2872355" y="2277835"/>
          <a:ext cx="1796143" cy="688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1DDDE4-C817-4303-BAD5-40DA6B02248C}" type="TxLink">
            <a:rPr lang="en-US" sz="4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 27 309 </a:t>
          </a:fld>
          <a:endParaRPr lang="pt-PT" sz="4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176893</xdr:colOff>
      <xdr:row>7</xdr:row>
      <xdr:rowOff>81643</xdr:rowOff>
    </xdr:from>
    <xdr:to>
      <xdr:col>25</xdr:col>
      <xdr:colOff>28010</xdr:colOff>
      <xdr:row>11</xdr:row>
      <xdr:rowOff>149679</xdr:rowOff>
    </xdr:to>
    <xdr:sp macro="" textlink="TABELAS!B84">
      <xdr:nvSpPr>
        <xdr:cNvPr id="194" name="CaixaDeTexto 193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3130893" y="1415143"/>
          <a:ext cx="1402331" cy="830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C113DE9-0C0C-45BD-8F53-06826EA24AA6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 7,7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54430</xdr:colOff>
      <xdr:row>21</xdr:row>
      <xdr:rowOff>40823</xdr:rowOff>
    </xdr:from>
    <xdr:to>
      <xdr:col>20</xdr:col>
      <xdr:colOff>544286</xdr:colOff>
      <xdr:row>32</xdr:row>
      <xdr:rowOff>108858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22677</xdr:colOff>
      <xdr:row>37</xdr:row>
      <xdr:rowOff>27213</xdr:rowOff>
    </xdr:from>
    <xdr:to>
      <xdr:col>7</xdr:col>
      <xdr:colOff>3175</xdr:colOff>
      <xdr:row>48</xdr:row>
      <xdr:rowOff>5806</xdr:rowOff>
    </xdr:to>
    <xdr:grpSp>
      <xdr:nvGrpSpPr>
        <xdr:cNvPr id="227" name="Grupo 226"/>
        <xdr:cNvGrpSpPr/>
      </xdr:nvGrpSpPr>
      <xdr:grpSpPr>
        <a:xfrm>
          <a:off x="2353501" y="7075713"/>
          <a:ext cx="1728615" cy="2085299"/>
          <a:chOff x="2363106" y="7075713"/>
          <a:chExt cx="1735819" cy="2087700"/>
        </a:xfrm>
      </xdr:grpSpPr>
      <xdr:graphicFrame macro="">
        <xdr:nvGraphicFramePr>
          <xdr:cNvPr id="196" name="Gráfico 195"/>
          <xdr:cNvGraphicFramePr>
            <a:graphicFrameLocks/>
          </xdr:cNvGraphicFramePr>
        </xdr:nvGraphicFramePr>
        <xdr:xfrm>
          <a:off x="2363106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0"/>
          </a:graphicData>
        </a:graphic>
      </xdr:graphicFrame>
      <xdr:sp macro="" textlink="">
        <xdr:nvSpPr>
          <xdr:cNvPr id="197" name="CaixaDeTexto 196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2580669" y="8814163"/>
            <a:ext cx="1300692" cy="349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Crianças</a:t>
            </a:r>
          </a:p>
        </xdr:txBody>
      </xdr:sp>
      <xdr:sp macro="" textlink="TABELAS!$B$53">
        <xdr:nvSpPr>
          <xdr:cNvPr id="211" name="CaixaDeTexto 210"/>
          <xdr:cNvSpPr txBox="1"/>
        </xdr:nvSpPr>
        <xdr:spPr>
          <a:xfrm>
            <a:off x="2476500" y="7982108"/>
            <a:ext cx="1455964" cy="4629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31D9742E-12A4-437A-896A-8C9FFFBF1C2F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41,5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12" name="Imagem 211" descr="Emendas - Oscalino do Povo">
            <a:extLst>
              <a:ext uri="{FF2B5EF4-FFF2-40B4-BE49-F238E27FC236}">
                <a16:creationId xmlns:a16="http://schemas.microsoft.com/office/drawing/2014/main" id="{00000000-0008-0000-0E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duotone>
              <a:srgbClr val="70AD47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5780" y="7470321"/>
            <a:ext cx="550470" cy="5650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23</xdr:col>
      <xdr:colOff>263673</xdr:colOff>
      <xdr:row>37</xdr:row>
      <xdr:rowOff>27213</xdr:rowOff>
    </xdr:from>
    <xdr:to>
      <xdr:col>26</xdr:col>
      <xdr:colOff>448277</xdr:colOff>
      <xdr:row>48</xdr:row>
      <xdr:rowOff>5806</xdr:rowOff>
    </xdr:to>
    <xdr:grpSp>
      <xdr:nvGrpSpPr>
        <xdr:cNvPr id="232" name="Grupo 231"/>
        <xdr:cNvGrpSpPr/>
      </xdr:nvGrpSpPr>
      <xdr:grpSpPr>
        <a:xfrm>
          <a:off x="13699526" y="7075713"/>
          <a:ext cx="1731016" cy="2085299"/>
          <a:chOff x="13620371" y="7075713"/>
          <a:chExt cx="1735819" cy="2087700"/>
        </a:xfrm>
      </xdr:grpSpPr>
      <xdr:graphicFrame macro="">
        <xdr:nvGraphicFramePr>
          <xdr:cNvPr id="198" name="Gráfico 197"/>
          <xdr:cNvGraphicFramePr>
            <a:graphicFrameLocks/>
          </xdr:cNvGraphicFramePr>
        </xdr:nvGraphicFramePr>
        <xdr:xfrm>
          <a:off x="13620371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1"/>
          </a:graphicData>
        </a:graphic>
      </xdr:graphicFrame>
      <xdr:sp macro="" textlink="">
        <xdr:nvSpPr>
          <xdr:cNvPr id="199" name="CaixaDeTexto 198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13837934" y="8861788"/>
            <a:ext cx="1300692" cy="301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Idosos</a:t>
            </a:r>
          </a:p>
        </xdr:txBody>
      </xdr:sp>
      <xdr:sp macro="" textlink="TABELAS!$B$58">
        <xdr:nvSpPr>
          <xdr:cNvPr id="213" name="CaixaDeTexto 212"/>
          <xdr:cNvSpPr txBox="1"/>
        </xdr:nvSpPr>
        <xdr:spPr>
          <a:xfrm>
            <a:off x="13916780" y="7918837"/>
            <a:ext cx="1143000" cy="594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766CC9C4-54C6-480E-B1B2-47BE5A952AD6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66,3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14" name="Imagem 213" descr="Casal idoso - ícones de pessoas grátis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>
            <a:duotone>
              <a:srgbClr val="70AD47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23533" y="7462896"/>
            <a:ext cx="529494" cy="54524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404433</xdr:colOff>
      <xdr:row>37</xdr:row>
      <xdr:rowOff>27213</xdr:rowOff>
    </xdr:from>
    <xdr:to>
      <xdr:col>11</xdr:col>
      <xdr:colOff>472469</xdr:colOff>
      <xdr:row>48</xdr:row>
      <xdr:rowOff>87449</xdr:rowOff>
    </xdr:to>
    <xdr:grpSp>
      <xdr:nvGrpSpPr>
        <xdr:cNvPr id="228" name="Grupo 227"/>
        <xdr:cNvGrpSpPr/>
      </xdr:nvGrpSpPr>
      <xdr:grpSpPr>
        <a:xfrm>
          <a:off x="4483374" y="7075713"/>
          <a:ext cx="2421271" cy="2166942"/>
          <a:chOff x="4218215" y="7075713"/>
          <a:chExt cx="2422072" cy="2169343"/>
        </a:xfrm>
      </xdr:grpSpPr>
      <xdr:graphicFrame macro="">
        <xdr:nvGraphicFramePr>
          <xdr:cNvPr id="200" name="Gráfico 199"/>
          <xdr:cNvGraphicFramePr>
            <a:graphicFrameLocks/>
          </xdr:cNvGraphicFramePr>
        </xdr:nvGraphicFramePr>
        <xdr:xfrm>
          <a:off x="4595359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2"/>
          </a:graphicData>
        </a:graphic>
      </xdr:graphicFrame>
      <xdr:sp macro="" textlink="">
        <xdr:nvSpPr>
          <xdr:cNvPr id="201" name="CaixaDeTexto 2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4218215" y="8584657"/>
            <a:ext cx="2422072" cy="6603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 População</a:t>
            </a:r>
            <a:r>
              <a:rPr lang="pt-PT" sz="1800" b="1" i="0" u="none" strike="noStrike" baseline="0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 ativa que contribui para o sistema</a:t>
            </a:r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 </a:t>
            </a:r>
          </a:p>
        </xdr:txBody>
      </xdr:sp>
      <xdr:sp macro="" textlink="TABELAS!$B$54">
        <xdr:nvSpPr>
          <xdr:cNvPr id="215" name="CaixaDeTexto 214"/>
          <xdr:cNvSpPr txBox="1"/>
        </xdr:nvSpPr>
        <xdr:spPr>
          <a:xfrm>
            <a:off x="5048382" y="7864408"/>
            <a:ext cx="829772" cy="607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31F8678F-ACD4-4C61-93F4-5B89FBA616D0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45,0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grpSp>
        <xdr:nvGrpSpPr>
          <xdr:cNvPr id="226" name="Grupo 225"/>
          <xdr:cNvGrpSpPr/>
        </xdr:nvGrpSpPr>
        <xdr:grpSpPr>
          <a:xfrm>
            <a:off x="5069968" y="7400922"/>
            <a:ext cx="786601" cy="627292"/>
            <a:chOff x="4245432" y="7741100"/>
            <a:chExt cx="581022" cy="430326"/>
          </a:xfrm>
        </xdr:grpSpPr>
        <xdr:pic>
          <xdr:nvPicPr>
            <xdr:cNvPr id="216" name="Imagem 215" descr="Trabalhador Da Construção Icon Da Mulher - Ilustração De Person Profile  Avatar Do Vetor Ilustração do Vetor - Ilustração de sinal, duro: 97315440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245432" y="7741100"/>
              <a:ext cx="361876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" name="Imagem 216" descr="Trabalhador Da Construção Icon - Ilustração De Person Profile Avatar Do  Vetor Ilustração do Vetor - Ilustração de povos, profissional: 97315504">
              <a:extLst>
                <a:ext uri="{FF2B5EF4-FFF2-40B4-BE49-F238E27FC236}">
                  <a16:creationId xmlns:a16="http://schemas.microsoft.com/office/drawing/2014/main" id="{00000000-0008-0000-0E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4045" y="7779199"/>
              <a:ext cx="402409" cy="39222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27</xdr:col>
      <xdr:colOff>332466</xdr:colOff>
      <xdr:row>37</xdr:row>
      <xdr:rowOff>27213</xdr:rowOff>
    </xdr:from>
    <xdr:to>
      <xdr:col>30</xdr:col>
      <xdr:colOff>517071</xdr:colOff>
      <xdr:row>48</xdr:row>
      <xdr:rowOff>122464</xdr:rowOff>
    </xdr:to>
    <xdr:grpSp>
      <xdr:nvGrpSpPr>
        <xdr:cNvPr id="233" name="Grupo 232"/>
        <xdr:cNvGrpSpPr/>
      </xdr:nvGrpSpPr>
      <xdr:grpSpPr>
        <a:xfrm>
          <a:off x="15830201" y="7075713"/>
          <a:ext cx="1731017" cy="2201957"/>
          <a:chOff x="15871823" y="7075713"/>
          <a:chExt cx="1735819" cy="2204358"/>
        </a:xfrm>
      </xdr:grpSpPr>
      <xdr:graphicFrame macro="">
        <xdr:nvGraphicFramePr>
          <xdr:cNvPr id="202" name="Gráfico 201"/>
          <xdr:cNvGraphicFramePr>
            <a:graphicFrameLocks/>
          </xdr:cNvGraphicFramePr>
        </xdr:nvGraphicFramePr>
        <xdr:xfrm>
          <a:off x="15871823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5"/>
          </a:graphicData>
        </a:graphic>
      </xdr:graphicFrame>
      <xdr:sp macro="" textlink="">
        <xdr:nvSpPr>
          <xdr:cNvPr id="203" name="CaixaDeTexto 202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16089386" y="8600986"/>
            <a:ext cx="1300692" cy="679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População vulnerável</a:t>
            </a:r>
          </a:p>
        </xdr:txBody>
      </xdr:sp>
      <xdr:sp macro="" textlink="TABELAS!$B$59">
        <xdr:nvSpPr>
          <xdr:cNvPr id="218" name="CaixaDeTexto 217"/>
          <xdr:cNvSpPr txBox="1"/>
        </xdr:nvSpPr>
        <xdr:spPr>
          <a:xfrm>
            <a:off x="16183880" y="7864408"/>
            <a:ext cx="1111704" cy="580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639DA81-82C7-4B05-A3C9-4859B63FE08C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17,9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19" name="Picture 2" descr="Free Poverty Icon of Glyph style - Available in SVG, PNG, EPS, AI &amp; Icon  fonts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6" cstate="print">
            <a:duotone>
              <a:srgbClr val="87A91B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69819" y="7375932"/>
            <a:ext cx="739827" cy="7067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19</xdr:col>
      <xdr:colOff>398988</xdr:colOff>
      <xdr:row>37</xdr:row>
      <xdr:rowOff>27213</xdr:rowOff>
    </xdr:from>
    <xdr:to>
      <xdr:col>22</xdr:col>
      <xdr:colOff>379486</xdr:colOff>
      <xdr:row>47</xdr:row>
      <xdr:rowOff>122464</xdr:rowOff>
    </xdr:to>
    <xdr:grpSp>
      <xdr:nvGrpSpPr>
        <xdr:cNvPr id="231" name="Grupo 230"/>
        <xdr:cNvGrpSpPr/>
      </xdr:nvGrpSpPr>
      <xdr:grpSpPr>
        <a:xfrm>
          <a:off x="11571253" y="7075713"/>
          <a:ext cx="1728615" cy="2011457"/>
          <a:chOff x="11368918" y="7075713"/>
          <a:chExt cx="1735819" cy="2013858"/>
        </a:xfrm>
      </xdr:grpSpPr>
      <xdr:graphicFrame macro="">
        <xdr:nvGraphicFramePr>
          <xdr:cNvPr id="204" name="Gráfico 203"/>
          <xdr:cNvGraphicFramePr>
            <a:graphicFrameLocks/>
          </xdr:cNvGraphicFramePr>
        </xdr:nvGraphicFramePr>
        <xdr:xfrm>
          <a:off x="11368918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7"/>
          </a:graphicData>
        </a:graphic>
      </xdr:graphicFrame>
      <xdr:sp macro="" textlink="">
        <xdr:nvSpPr>
          <xdr:cNvPr id="205" name="CaixaDeTexto 204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11455549" y="8861788"/>
            <a:ext cx="1562557" cy="227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Invalidez</a:t>
            </a:r>
          </a:p>
        </xdr:txBody>
      </xdr:sp>
      <xdr:sp macro="" textlink="TABELAS!$B$57">
        <xdr:nvSpPr>
          <xdr:cNvPr id="220" name="CaixaDeTexto 219"/>
          <xdr:cNvSpPr txBox="1"/>
        </xdr:nvSpPr>
        <xdr:spPr>
          <a:xfrm>
            <a:off x="11631309" y="7987393"/>
            <a:ext cx="1211036" cy="484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71F21A-45A2-469C-BE3E-6EBC94229CF7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52,4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21" name="Gráfico 3" descr="Pessoa em uma cadeira de rodas">
            <a:extLst>
              <a:ext uri="{FF2B5EF4-FFF2-40B4-BE49-F238E27FC236}">
                <a16:creationId xmlns:a16="http://schemas.microsoft.com/office/drawing/2014/main" id="{00000000-0008-0000-0E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17"/>
              </a:ext>
            </a:extLst>
          </a:blip>
          <a:stretch>
            <a:fillRect/>
          </a:stretch>
        </xdr:blipFill>
        <xdr:spPr>
          <a:xfrm>
            <a:off x="11972672" y="7461193"/>
            <a:ext cx="528310" cy="54694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288620</xdr:colOff>
      <xdr:row>37</xdr:row>
      <xdr:rowOff>95249</xdr:rowOff>
    </xdr:from>
    <xdr:to>
      <xdr:col>15</xdr:col>
      <xdr:colOff>269118</xdr:colOff>
      <xdr:row>48</xdr:row>
      <xdr:rowOff>5806</xdr:rowOff>
    </xdr:to>
    <xdr:grpSp>
      <xdr:nvGrpSpPr>
        <xdr:cNvPr id="229" name="Grupo 228"/>
        <xdr:cNvGrpSpPr/>
      </xdr:nvGrpSpPr>
      <xdr:grpSpPr>
        <a:xfrm>
          <a:off x="7303502" y="7143749"/>
          <a:ext cx="1728616" cy="2017263"/>
          <a:chOff x="6757154" y="7143749"/>
          <a:chExt cx="1735819" cy="2019664"/>
        </a:xfrm>
      </xdr:grpSpPr>
      <xdr:graphicFrame macro="">
        <xdr:nvGraphicFramePr>
          <xdr:cNvPr id="209" name="Gráfico 208"/>
          <xdr:cNvGraphicFramePr>
            <a:graphicFrameLocks/>
          </xdr:cNvGraphicFramePr>
        </xdr:nvGraphicFramePr>
        <xdr:xfrm>
          <a:off x="6757154" y="7143749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9"/>
          </a:graphicData>
        </a:graphic>
      </xdr:graphicFrame>
      <xdr:sp macro="" textlink="">
        <xdr:nvSpPr>
          <xdr:cNvPr id="210" name="CaixaDeTexto 209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6974717" y="8814163"/>
            <a:ext cx="1300692" cy="349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Maternidade</a:t>
            </a:r>
          </a:p>
        </xdr:txBody>
      </xdr:sp>
      <xdr:sp macro="" textlink="TABELAS!$B$55">
        <xdr:nvSpPr>
          <xdr:cNvPr id="224" name="CaixaDeTexto 223"/>
          <xdr:cNvSpPr txBox="1"/>
        </xdr:nvSpPr>
        <xdr:spPr>
          <a:xfrm>
            <a:off x="7087581" y="8082122"/>
            <a:ext cx="1074965" cy="431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82190A6D-94F8-4CA0-96FA-88BA3E8C6BB4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23,0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25" name="Picture 2" descr="Mãe - ícones de pessoas grátis">
            <a:extLst>
              <a:ext uri="{FF2B5EF4-FFF2-40B4-BE49-F238E27FC236}">
                <a16:creationId xmlns:a16="http://schemas.microsoft.com/office/drawing/2014/main" id="{00000000-0008-0000-0E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4" cstate="print">
            <a:duotone>
              <a:srgbClr val="87A91B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66355" y="7526583"/>
            <a:ext cx="517416" cy="5356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17233</xdr:colOff>
      <xdr:row>37</xdr:row>
      <xdr:rowOff>27213</xdr:rowOff>
    </xdr:from>
    <xdr:to>
      <xdr:col>18</xdr:col>
      <xdr:colOff>582838</xdr:colOff>
      <xdr:row>48</xdr:row>
      <xdr:rowOff>5806</xdr:rowOff>
    </xdr:to>
    <xdr:grpSp>
      <xdr:nvGrpSpPr>
        <xdr:cNvPr id="230" name="Grupo 229"/>
        <xdr:cNvGrpSpPr/>
      </xdr:nvGrpSpPr>
      <xdr:grpSpPr>
        <a:xfrm>
          <a:off x="9441380" y="7075713"/>
          <a:ext cx="1731017" cy="2085299"/>
          <a:chOff x="9117465" y="7075713"/>
          <a:chExt cx="1735819" cy="2087700"/>
        </a:xfrm>
      </xdr:grpSpPr>
      <xdr:graphicFrame macro="">
        <xdr:nvGraphicFramePr>
          <xdr:cNvPr id="206" name="Gráfico 205"/>
          <xdr:cNvGraphicFramePr>
            <a:graphicFrameLocks/>
          </xdr:cNvGraphicFramePr>
        </xdr:nvGraphicFramePr>
        <xdr:xfrm>
          <a:off x="9117465" y="7075713"/>
          <a:ext cx="1735819" cy="157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0"/>
          </a:graphicData>
        </a:graphic>
      </xdr:graphicFrame>
      <xdr:sp macro="" textlink="">
        <xdr:nvSpPr>
          <xdr:cNvPr id="207" name="CaixaDeTexto 206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/>
        </xdr:nvSpPr>
        <xdr:spPr>
          <a:xfrm>
            <a:off x="9233843" y="8814163"/>
            <a:ext cx="1503063" cy="349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Desemprego</a:t>
            </a:r>
          </a:p>
        </xdr:txBody>
      </xdr:sp>
      <xdr:sp macro="" textlink="TABELAS!$B$56">
        <xdr:nvSpPr>
          <xdr:cNvPr id="222" name="CaixaDeTexto 221"/>
          <xdr:cNvSpPr txBox="1"/>
        </xdr:nvSpPr>
        <xdr:spPr>
          <a:xfrm>
            <a:off x="9420678" y="8041300"/>
            <a:ext cx="1129392" cy="3357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7FB95C85-04A1-4CEB-82B1-ED7551213442}" type="TxLink">
              <a:rPr lang="en-US" sz="2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ctr"/>
              <a:t> 3,3 </a:t>
            </a:fld>
            <a:endParaRPr lang="pt-PT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208" name="Picture 2" descr="Procure por um emprego em um jornal | Ícone Gratis">
            <a:extLst>
              <a:ext uri="{FF2B5EF4-FFF2-40B4-BE49-F238E27FC236}">
                <a16:creationId xmlns:a16="http://schemas.microsoft.com/office/drawing/2014/main" id="{00000000-0008-0000-0E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print">
            <a:duotone>
              <a:srgbClr val="87A91B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5152" y="7407808"/>
            <a:ext cx="540445" cy="55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299607</xdr:colOff>
      <xdr:row>18</xdr:row>
      <xdr:rowOff>183971</xdr:rowOff>
    </xdr:from>
    <xdr:to>
      <xdr:col>2</xdr:col>
      <xdr:colOff>489857</xdr:colOff>
      <xdr:row>20</xdr:row>
      <xdr:rowOff>188495</xdr:rowOff>
    </xdr:to>
    <xdr:grpSp>
      <xdr:nvGrpSpPr>
        <xdr:cNvPr id="235" name="Grupo 234"/>
        <xdr:cNvGrpSpPr/>
      </xdr:nvGrpSpPr>
      <xdr:grpSpPr>
        <a:xfrm>
          <a:off x="299607" y="3612971"/>
          <a:ext cx="1355662" cy="385524"/>
          <a:chOff x="299607" y="3354438"/>
          <a:chExt cx="1360464" cy="385524"/>
        </a:xfrm>
      </xdr:grpSpPr>
      <xdr:pic>
        <xdr:nvPicPr>
          <xdr:cNvPr id="24" name="Imagem 23" descr="Menu Bar Svg Png Icon Free Download (#180593) - OnlineWebFonts.COM">
            <a:hlinkClick xmlns:r="http://schemas.openxmlformats.org/officeDocument/2006/relationships" r:id="rId6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2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9607" y="3354438"/>
            <a:ext cx="540000" cy="3350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4" name="CaixaDeTexto 233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830036" y="3388178"/>
            <a:ext cx="830035" cy="35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MENU</a:t>
            </a:r>
          </a:p>
        </xdr:txBody>
      </xdr:sp>
    </xdr:grpSp>
    <xdr:clientData/>
  </xdr:twoCellAnchor>
  <xdr:twoCellAnchor>
    <xdr:from>
      <xdr:col>0</xdr:col>
      <xdr:colOff>217715</xdr:colOff>
      <xdr:row>5</xdr:row>
      <xdr:rowOff>27214</xdr:rowOff>
    </xdr:from>
    <xdr:to>
      <xdr:col>2</xdr:col>
      <xdr:colOff>503465</xdr:colOff>
      <xdr:row>16</xdr:row>
      <xdr:rowOff>4080</xdr:rowOff>
    </xdr:to>
    <xdr:sp macro="" textlink="">
      <xdr:nvSpPr>
        <xdr:cNvPr id="138" name="Retângulo arredondado 137"/>
        <xdr:cNvSpPr/>
      </xdr:nvSpPr>
      <xdr:spPr>
        <a:xfrm>
          <a:off x="217715" y="979714"/>
          <a:ext cx="1455964" cy="207236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408212</xdr:colOff>
      <xdr:row>7</xdr:row>
      <xdr:rowOff>44901</xdr:rowOff>
    </xdr:from>
    <xdr:to>
      <xdr:col>2</xdr:col>
      <xdr:colOff>380655</xdr:colOff>
      <xdr:row>15</xdr:row>
      <xdr:rowOff>99329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9" name="ANO 21">
              <a:extLst>
                <a:ext uri="{FF2B5EF4-FFF2-40B4-BE49-F238E27FC236}">
                  <a16:creationId xmlns:a16="http://schemas.microsoft.com/office/drawing/2014/main" id="{00000000-0008-0000-04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8212" y="1378401"/>
              <a:ext cx="114265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0</xdr:col>
      <xdr:colOff>353783</xdr:colOff>
      <xdr:row>5</xdr:row>
      <xdr:rowOff>72116</xdr:rowOff>
    </xdr:from>
    <xdr:to>
      <xdr:col>2</xdr:col>
      <xdr:colOff>215646</xdr:colOff>
      <xdr:row>7</xdr:row>
      <xdr:rowOff>31293</xdr:rowOff>
    </xdr:to>
    <xdr:sp macro="" textlink="">
      <xdr:nvSpPr>
        <xdr:cNvPr id="140" name="CaixaDeTexto 139"/>
        <xdr:cNvSpPr txBox="1"/>
      </xdr:nvSpPr>
      <xdr:spPr>
        <a:xfrm>
          <a:off x="353783" y="1024616"/>
          <a:ext cx="1032077" cy="340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>
              <a:solidFill>
                <a:srgbClr val="385723"/>
              </a:solidFill>
              <a:latin typeface="Arial Narrow" panose="020B0606020202030204" pitchFamily="34" charset="0"/>
            </a:rPr>
            <a:t>ANO</a:t>
          </a:r>
        </a:p>
      </xdr:txBody>
    </xdr:sp>
    <xdr:clientData/>
  </xdr:twoCellAnchor>
  <xdr:twoCellAnchor>
    <xdr:from>
      <xdr:col>3</xdr:col>
      <xdr:colOff>271463</xdr:colOff>
      <xdr:row>4</xdr:row>
      <xdr:rowOff>123484</xdr:rowOff>
    </xdr:from>
    <xdr:to>
      <xdr:col>8</xdr:col>
      <xdr:colOff>272143</xdr:colOff>
      <xdr:row>17</xdr:row>
      <xdr:rowOff>43542</xdr:rowOff>
    </xdr:to>
    <xdr:grpSp>
      <xdr:nvGrpSpPr>
        <xdr:cNvPr id="4" name="Grupo 3"/>
        <xdr:cNvGrpSpPr/>
      </xdr:nvGrpSpPr>
      <xdr:grpSpPr>
        <a:xfrm>
          <a:off x="2019581" y="885484"/>
          <a:ext cx="2914209" cy="2396558"/>
          <a:chOff x="1958748" y="871877"/>
          <a:chExt cx="2926216" cy="2396558"/>
        </a:xfrm>
      </xdr:grpSpPr>
      <xdr:sp macro="" textlink="">
        <xdr:nvSpPr>
          <xdr:cNvPr id="143" name="Retângulo arredondado 142"/>
          <xdr:cNvSpPr/>
        </xdr:nvSpPr>
        <xdr:spPr>
          <a:xfrm>
            <a:off x="1958748" y="871877"/>
            <a:ext cx="2926216" cy="2396558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146" name="Imagem 145"/>
          <xdr:cNvPicPr>
            <a:picLocks noChangeAspect="1"/>
          </xdr:cNvPicPr>
        </xdr:nvPicPr>
        <xdr:blipFill rotWithShape="1">
          <a:blip xmlns:r="http://schemas.openxmlformats.org/officeDocument/2006/relationships" r:embed="rId6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rgbClr val="87A91B">
                <a:shade val="45000"/>
                <a:satMod val="135000"/>
              </a:srgbClr>
              <a:prstClr val="white"/>
            </a:duotone>
          </a:blip>
          <a:srcRect t="12563"/>
          <a:stretch/>
        </xdr:blipFill>
        <xdr:spPr>
          <a:xfrm>
            <a:off x="2136322" y="952499"/>
            <a:ext cx="2585357" cy="2054678"/>
          </a:xfrm>
          <a:prstGeom prst="rect">
            <a:avLst/>
          </a:prstGeom>
        </xdr:spPr>
      </xdr:pic>
      <xdr:grpSp>
        <xdr:nvGrpSpPr>
          <xdr:cNvPr id="2" name="Grupo 1"/>
          <xdr:cNvGrpSpPr/>
        </xdr:nvGrpSpPr>
        <xdr:grpSpPr>
          <a:xfrm>
            <a:off x="2190751" y="2293256"/>
            <a:ext cx="2657709" cy="837928"/>
            <a:chOff x="2313215" y="2184400"/>
            <a:chExt cx="2657709" cy="837928"/>
          </a:xfrm>
        </xdr:grpSpPr>
        <xdr:pic>
          <xdr:nvPicPr>
            <xdr:cNvPr id="147" name="Imagem 146" descr="Emendas - Oscalino do Povo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13215" y="2313215"/>
              <a:ext cx="649563" cy="66674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8" name="Imagem 147" descr="Casal idoso - ícones de pessoas grátis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59030" y="2231573"/>
              <a:ext cx="713404" cy="73462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192" name="Woman" descr="{&quot;Key&quot;:&quot;POWER_USER_SHAPE_ICON&quot;,&quot;Value&quot;:&quot;POWER_USER_SHAPE_ICON_STYLE_1&quot;}">
              <a:extLst>
                <a:ext uri="{FF2B5EF4-FFF2-40B4-BE49-F238E27FC236}">
                  <a16:creationId xmlns:a16="http://schemas.microsoft.com/office/drawing/2014/main" id="{00000000-0008-0000-0E00-000010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3451583" y="2205263"/>
              <a:ext cx="342640" cy="739050"/>
              <a:chOff x="2" y="8"/>
              <a:chExt cx="227" cy="477"/>
            </a:xfrm>
            <a:solidFill>
              <a:srgbClr val="87A91B"/>
            </a:solidFill>
          </xdr:grpSpPr>
          <xdr:sp macro="" textlink="">
            <xdr:nvSpPr>
              <xdr:cNvPr id="223" name="Woman">
                <a:extLst>
                  <a:ext uri="{FF2B5EF4-FFF2-40B4-BE49-F238E27FC236}">
                    <a16:creationId xmlns:a16="http://schemas.microsoft.com/office/drawing/2014/main" id="{00000000-0008-0000-0E00-00001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" y="93"/>
                <a:ext cx="227" cy="392"/>
              </a:xfrm>
              <a:custGeom>
                <a:avLst/>
                <a:gdLst>
                  <a:gd name="T0" fmla="*/ 388 w 604"/>
                  <a:gd name="T1" fmla="*/ 0 h 1040"/>
                  <a:gd name="T2" fmla="*/ 499 w 604"/>
                  <a:gd name="T3" fmla="*/ 91 h 1040"/>
                  <a:gd name="T4" fmla="*/ 587 w 604"/>
                  <a:gd name="T5" fmla="*/ 378 h 1040"/>
                  <a:gd name="T6" fmla="*/ 507 w 604"/>
                  <a:gd name="T7" fmla="*/ 405 h 1040"/>
                  <a:gd name="T8" fmla="*/ 428 w 604"/>
                  <a:gd name="T9" fmla="*/ 141 h 1040"/>
                  <a:gd name="T10" fmla="*/ 405 w 604"/>
                  <a:gd name="T11" fmla="*/ 141 h 1040"/>
                  <a:gd name="T12" fmla="*/ 541 w 604"/>
                  <a:gd name="T13" fmla="*/ 611 h 1040"/>
                  <a:gd name="T14" fmla="*/ 416 w 604"/>
                  <a:gd name="T15" fmla="*/ 611 h 1040"/>
                  <a:gd name="T16" fmla="*/ 416 w 604"/>
                  <a:gd name="T17" fmla="*/ 977 h 1040"/>
                  <a:gd name="T18" fmla="*/ 322 w 604"/>
                  <a:gd name="T19" fmla="*/ 977 h 1040"/>
                  <a:gd name="T20" fmla="*/ 322 w 604"/>
                  <a:gd name="T21" fmla="*/ 609 h 1040"/>
                  <a:gd name="T22" fmla="*/ 283 w 604"/>
                  <a:gd name="T23" fmla="*/ 609 h 1040"/>
                  <a:gd name="T24" fmla="*/ 284 w 604"/>
                  <a:gd name="T25" fmla="*/ 977 h 1040"/>
                  <a:gd name="T26" fmla="*/ 189 w 604"/>
                  <a:gd name="T27" fmla="*/ 977 h 1040"/>
                  <a:gd name="T28" fmla="*/ 189 w 604"/>
                  <a:gd name="T29" fmla="*/ 611 h 1040"/>
                  <a:gd name="T30" fmla="*/ 63 w 604"/>
                  <a:gd name="T31" fmla="*/ 611 h 1040"/>
                  <a:gd name="T32" fmla="*/ 198 w 604"/>
                  <a:gd name="T33" fmla="*/ 141 h 1040"/>
                  <a:gd name="T34" fmla="*/ 177 w 604"/>
                  <a:gd name="T35" fmla="*/ 141 h 1040"/>
                  <a:gd name="T36" fmla="*/ 99 w 604"/>
                  <a:gd name="T37" fmla="*/ 406 h 1040"/>
                  <a:gd name="T38" fmla="*/ 19 w 604"/>
                  <a:gd name="T39" fmla="*/ 379 h 1040"/>
                  <a:gd name="T40" fmla="*/ 106 w 604"/>
                  <a:gd name="T41" fmla="*/ 91 h 1040"/>
                  <a:gd name="T42" fmla="*/ 216 w 604"/>
                  <a:gd name="T43" fmla="*/ 0 h 1040"/>
                  <a:gd name="T44" fmla="*/ 388 w 604"/>
                  <a:gd name="T45" fmla="*/ 0 h 10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</a:cxnLst>
                <a:rect l="0" t="0" r="r" b="b"/>
                <a:pathLst>
                  <a:path w="604" h="1040">
                    <a:moveTo>
                      <a:pt x="388" y="0"/>
                    </a:moveTo>
                    <a:cubicBezTo>
                      <a:pt x="459" y="0"/>
                      <a:pt x="488" y="58"/>
                      <a:pt x="499" y="91"/>
                    </a:cubicBezTo>
                    <a:lnTo>
                      <a:pt x="587" y="378"/>
                    </a:lnTo>
                    <a:cubicBezTo>
                      <a:pt x="604" y="440"/>
                      <a:pt x="525" y="466"/>
                      <a:pt x="507" y="405"/>
                    </a:cubicBezTo>
                    <a:lnTo>
                      <a:pt x="428" y="141"/>
                    </a:lnTo>
                    <a:lnTo>
                      <a:pt x="405" y="141"/>
                    </a:lnTo>
                    <a:lnTo>
                      <a:pt x="541" y="611"/>
                    </a:lnTo>
                    <a:lnTo>
                      <a:pt x="416" y="611"/>
                    </a:lnTo>
                    <a:lnTo>
                      <a:pt x="416" y="977"/>
                    </a:lnTo>
                    <a:cubicBezTo>
                      <a:pt x="416" y="1040"/>
                      <a:pt x="322" y="1039"/>
                      <a:pt x="322" y="977"/>
                    </a:cubicBezTo>
                    <a:lnTo>
                      <a:pt x="322" y="609"/>
                    </a:lnTo>
                    <a:lnTo>
                      <a:pt x="283" y="609"/>
                    </a:lnTo>
                    <a:lnTo>
                      <a:pt x="284" y="977"/>
                    </a:lnTo>
                    <a:cubicBezTo>
                      <a:pt x="284" y="1040"/>
                      <a:pt x="189" y="1040"/>
                      <a:pt x="189" y="977"/>
                    </a:cubicBezTo>
                    <a:lnTo>
                      <a:pt x="189" y="611"/>
                    </a:lnTo>
                    <a:lnTo>
                      <a:pt x="63" y="611"/>
                    </a:lnTo>
                    <a:lnTo>
                      <a:pt x="198" y="141"/>
                    </a:lnTo>
                    <a:lnTo>
                      <a:pt x="177" y="141"/>
                    </a:lnTo>
                    <a:lnTo>
                      <a:pt x="99" y="406"/>
                    </a:lnTo>
                    <a:cubicBezTo>
                      <a:pt x="80" y="464"/>
                      <a:pt x="0" y="440"/>
                      <a:pt x="19" y="379"/>
                    </a:cubicBezTo>
                    <a:lnTo>
                      <a:pt x="106" y="91"/>
                    </a:lnTo>
                    <a:cubicBezTo>
                      <a:pt x="115" y="58"/>
                      <a:pt x="144" y="0"/>
                      <a:pt x="216" y="0"/>
                    </a:cubicBezTo>
                    <a:lnTo>
                      <a:pt x="388" y="0"/>
                    </a:lnTo>
                    <a:close/>
                  </a:path>
                </a:pathLst>
              </a:custGeom>
              <a:grpFill/>
              <a:ln w="0">
                <a:noFill/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236" name="Woman">
                <a:extLst>
                  <a:ext uri="{FF2B5EF4-FFF2-40B4-BE49-F238E27FC236}">
                    <a16:creationId xmlns:a16="http://schemas.microsoft.com/office/drawing/2014/main" id="{00000000-0008-0000-0E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" y="8"/>
                <a:ext cx="76" cy="77"/>
              </a:xfrm>
              <a:prstGeom prst="ellipse">
                <a:avLst/>
              </a:prstGeom>
              <a:grpFill/>
              <a:ln w="0">
                <a:noFill/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237" name="Man2" descr="{&quot;Key&quot;:&quot;POWER_USER_SHAPE_ICON&quot;,&quot;Value&quot;:&quot;POWER_USER_SHAPE_ICON_STYLE_1&quot;}">
              <a:extLst>
                <a:ext uri="{FF2B5EF4-FFF2-40B4-BE49-F238E27FC236}">
                  <a16:creationId xmlns:a16="http://schemas.microsoft.com/office/drawing/2014/main" id="{00000000-0008-0000-0E00-000011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3224892" y="2184400"/>
              <a:ext cx="274674" cy="739048"/>
              <a:chOff x="158" y="22"/>
              <a:chExt cx="169" cy="443"/>
            </a:xfrm>
            <a:solidFill>
              <a:srgbClr val="548235"/>
            </a:solidFill>
          </xdr:grpSpPr>
          <xdr:sp macro="" textlink="">
            <xdr:nvSpPr>
              <xdr:cNvPr id="238" name="Man2">
                <a:extLst>
                  <a:ext uri="{FF2B5EF4-FFF2-40B4-BE49-F238E27FC236}">
                    <a16:creationId xmlns:a16="http://schemas.microsoft.com/office/drawing/2014/main" id="{00000000-0008-0000-0E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7" y="22"/>
                <a:ext cx="72" cy="72"/>
              </a:xfrm>
              <a:prstGeom prst="ellipse">
                <a:avLst/>
              </a:prstGeom>
              <a:grpFill/>
              <a:ln w="0">
                <a:noFill/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239" name="Man2">
                <a:extLst>
                  <a:ext uri="{FF2B5EF4-FFF2-40B4-BE49-F238E27FC236}">
                    <a16:creationId xmlns:a16="http://schemas.microsoft.com/office/drawing/2014/main" id="{00000000-0008-0000-0E00-00001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58" y="102"/>
                <a:ext cx="169" cy="363"/>
              </a:xfrm>
              <a:custGeom>
                <a:avLst/>
                <a:gdLst>
                  <a:gd name="T0" fmla="*/ 366 w 450"/>
                  <a:gd name="T1" fmla="*/ 155 h 962"/>
                  <a:gd name="T2" fmla="*/ 366 w 450"/>
                  <a:gd name="T3" fmla="*/ 426 h 962"/>
                  <a:gd name="T4" fmla="*/ 408 w 450"/>
                  <a:gd name="T5" fmla="*/ 468 h 962"/>
                  <a:gd name="T6" fmla="*/ 450 w 450"/>
                  <a:gd name="T7" fmla="*/ 426 h 962"/>
                  <a:gd name="T8" fmla="*/ 450 w 450"/>
                  <a:gd name="T9" fmla="*/ 136 h 962"/>
                  <a:gd name="T10" fmla="*/ 314 w 450"/>
                  <a:gd name="T11" fmla="*/ 0 h 962"/>
                  <a:gd name="T12" fmla="*/ 136 w 450"/>
                  <a:gd name="T13" fmla="*/ 0 h 962"/>
                  <a:gd name="T14" fmla="*/ 0 w 450"/>
                  <a:gd name="T15" fmla="*/ 136 h 962"/>
                  <a:gd name="T16" fmla="*/ 2 w 450"/>
                  <a:gd name="T17" fmla="*/ 426 h 962"/>
                  <a:gd name="T18" fmla="*/ 44 w 450"/>
                  <a:gd name="T19" fmla="*/ 468 h 962"/>
                  <a:gd name="T20" fmla="*/ 86 w 450"/>
                  <a:gd name="T21" fmla="*/ 426 h 962"/>
                  <a:gd name="T22" fmla="*/ 86 w 450"/>
                  <a:gd name="T23" fmla="*/ 155 h 962"/>
                  <a:gd name="T24" fmla="*/ 97 w 450"/>
                  <a:gd name="T25" fmla="*/ 145 h 962"/>
                  <a:gd name="T26" fmla="*/ 107 w 450"/>
                  <a:gd name="T27" fmla="*/ 155 h 962"/>
                  <a:gd name="T28" fmla="*/ 105 w 450"/>
                  <a:gd name="T29" fmla="*/ 906 h 962"/>
                  <a:gd name="T30" fmla="*/ 160 w 450"/>
                  <a:gd name="T31" fmla="*/ 962 h 962"/>
                  <a:gd name="T32" fmla="*/ 216 w 450"/>
                  <a:gd name="T33" fmla="*/ 906 h 962"/>
                  <a:gd name="T34" fmla="*/ 216 w 450"/>
                  <a:gd name="T35" fmla="*/ 467 h 962"/>
                  <a:gd name="T36" fmla="*/ 225 w 450"/>
                  <a:gd name="T37" fmla="*/ 457 h 962"/>
                  <a:gd name="T38" fmla="*/ 234 w 450"/>
                  <a:gd name="T39" fmla="*/ 467 h 962"/>
                  <a:gd name="T40" fmla="*/ 234 w 450"/>
                  <a:gd name="T41" fmla="*/ 906 h 962"/>
                  <a:gd name="T42" fmla="*/ 290 w 450"/>
                  <a:gd name="T43" fmla="*/ 962 h 962"/>
                  <a:gd name="T44" fmla="*/ 345 w 450"/>
                  <a:gd name="T45" fmla="*/ 906 h 962"/>
                  <a:gd name="T46" fmla="*/ 345 w 450"/>
                  <a:gd name="T47" fmla="*/ 155 h 962"/>
                  <a:gd name="T48" fmla="*/ 356 w 450"/>
                  <a:gd name="T49" fmla="*/ 145 h 962"/>
                  <a:gd name="T50" fmla="*/ 366 w 450"/>
                  <a:gd name="T51" fmla="*/ 155 h 96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</a:cxnLst>
                <a:rect l="0" t="0" r="r" b="b"/>
                <a:pathLst>
                  <a:path w="450" h="962">
                    <a:moveTo>
                      <a:pt x="366" y="155"/>
                    </a:moveTo>
                    <a:lnTo>
                      <a:pt x="366" y="426"/>
                    </a:lnTo>
                    <a:cubicBezTo>
                      <a:pt x="366" y="449"/>
                      <a:pt x="384" y="468"/>
                      <a:pt x="408" y="468"/>
                    </a:cubicBezTo>
                    <a:cubicBezTo>
                      <a:pt x="431" y="468"/>
                      <a:pt x="450" y="449"/>
                      <a:pt x="450" y="426"/>
                    </a:cubicBezTo>
                    <a:lnTo>
                      <a:pt x="450" y="136"/>
                    </a:lnTo>
                    <a:cubicBezTo>
                      <a:pt x="450" y="61"/>
                      <a:pt x="389" y="0"/>
                      <a:pt x="314" y="0"/>
                    </a:cubicBezTo>
                    <a:lnTo>
                      <a:pt x="136" y="0"/>
                    </a:lnTo>
                    <a:cubicBezTo>
                      <a:pt x="61" y="0"/>
                      <a:pt x="0" y="61"/>
                      <a:pt x="0" y="136"/>
                    </a:cubicBezTo>
                    <a:lnTo>
                      <a:pt x="2" y="426"/>
                    </a:lnTo>
                    <a:cubicBezTo>
                      <a:pt x="2" y="449"/>
                      <a:pt x="21" y="468"/>
                      <a:pt x="44" y="468"/>
                    </a:cubicBezTo>
                    <a:cubicBezTo>
                      <a:pt x="67" y="468"/>
                      <a:pt x="86" y="449"/>
                      <a:pt x="86" y="426"/>
                    </a:cubicBezTo>
                    <a:lnTo>
                      <a:pt x="86" y="155"/>
                    </a:lnTo>
                    <a:cubicBezTo>
                      <a:pt x="86" y="149"/>
                      <a:pt x="91" y="145"/>
                      <a:pt x="97" y="145"/>
                    </a:cubicBezTo>
                    <a:cubicBezTo>
                      <a:pt x="102" y="145"/>
                      <a:pt x="107" y="149"/>
                      <a:pt x="107" y="155"/>
                    </a:cubicBezTo>
                    <a:lnTo>
                      <a:pt x="105" y="906"/>
                    </a:lnTo>
                    <a:cubicBezTo>
                      <a:pt x="105" y="937"/>
                      <a:pt x="130" y="962"/>
                      <a:pt x="160" y="962"/>
                    </a:cubicBezTo>
                    <a:cubicBezTo>
                      <a:pt x="191" y="962"/>
                      <a:pt x="216" y="937"/>
                      <a:pt x="216" y="906"/>
                    </a:cubicBezTo>
                    <a:lnTo>
                      <a:pt x="216" y="467"/>
                    </a:lnTo>
                    <a:cubicBezTo>
                      <a:pt x="216" y="462"/>
                      <a:pt x="220" y="457"/>
                      <a:pt x="225" y="457"/>
                    </a:cubicBezTo>
                    <a:cubicBezTo>
                      <a:pt x="230" y="457"/>
                      <a:pt x="234" y="462"/>
                      <a:pt x="234" y="467"/>
                    </a:cubicBezTo>
                    <a:lnTo>
                      <a:pt x="234" y="906"/>
                    </a:lnTo>
                    <a:cubicBezTo>
                      <a:pt x="234" y="937"/>
                      <a:pt x="259" y="962"/>
                      <a:pt x="290" y="962"/>
                    </a:cubicBezTo>
                    <a:cubicBezTo>
                      <a:pt x="321" y="962"/>
                      <a:pt x="345" y="937"/>
                      <a:pt x="345" y="906"/>
                    </a:cubicBezTo>
                    <a:lnTo>
                      <a:pt x="345" y="155"/>
                    </a:lnTo>
                    <a:cubicBezTo>
                      <a:pt x="345" y="149"/>
                      <a:pt x="350" y="145"/>
                      <a:pt x="356" y="145"/>
                    </a:cubicBezTo>
                    <a:cubicBezTo>
                      <a:pt x="361" y="145"/>
                      <a:pt x="366" y="149"/>
                      <a:pt x="366" y="155"/>
                    </a:cubicBezTo>
                    <a:close/>
                  </a:path>
                </a:pathLst>
              </a:custGeom>
              <a:grpFill/>
              <a:ln w="0">
                <a:noFill/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endParaRPr>
              </a:p>
            </xdr:txBody>
          </xdr:sp>
        </xdr:grpSp>
        <xdr:pic>
          <xdr:nvPicPr>
            <xdr:cNvPr id="240" name="Gráfico 3" descr="Pessoa em uma cadeira de rodas">
              <a:extLst>
                <a:ext uri="{FF2B5EF4-FFF2-40B4-BE49-F238E27FC236}">
                  <a16:creationId xmlns:a16="http://schemas.microsoft.com/office/drawing/2014/main" id="{00000000-0008-0000-0E00-00002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65"/>
                </a:ext>
              </a:extLst>
            </a:blip>
            <a:stretch>
              <a:fillRect/>
            </a:stretch>
          </xdr:blipFill>
          <xdr:spPr>
            <a:xfrm>
              <a:off x="4250924" y="2276928"/>
              <a:ext cx="720000" cy="745400"/>
            </a:xfrm>
            <a:prstGeom prst="rect">
              <a:avLst/>
            </a:prstGeom>
          </xdr:spPr>
        </xdr:pic>
        <xdr:pic>
          <xdr:nvPicPr>
            <xdr:cNvPr id="241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E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669869" y="2242746"/>
              <a:ext cx="677487" cy="70138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595313</xdr:colOff>
      <xdr:row>49</xdr:row>
      <xdr:rowOff>95249</xdr:rowOff>
    </xdr:to>
    <xdr:grpSp>
      <xdr:nvGrpSpPr>
        <xdr:cNvPr id="2" name="Grupo 1"/>
        <xdr:cNvGrpSpPr/>
      </xdr:nvGrpSpPr>
      <xdr:grpSpPr>
        <a:xfrm>
          <a:off x="0" y="0"/>
          <a:ext cx="17597438" cy="9429749"/>
          <a:chOff x="0" y="9691687"/>
          <a:chExt cx="17930813" cy="9429749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0" y="9691687"/>
            <a:ext cx="17897607" cy="9429749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805846" y="9933439"/>
            <a:ext cx="10756824" cy="407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PT" sz="32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proteção social DAS CRIANÇAS,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c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abo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v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erde 2016-2020</a:t>
            </a:r>
            <a:endParaRPr lang="pt-PT" sz="3200" b="1" cap="all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" name="Gráfico 37" descr="Gráfico de barras estrutura de tópicos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89594" y="9863288"/>
            <a:ext cx="466728" cy="480785"/>
          </a:xfrm>
          <a:prstGeom prst="rect">
            <a:avLst/>
          </a:prstGeom>
        </xdr:spPr>
      </xdr:pic>
      <xdr:cxnSp macro="">
        <xdr:nvCxnSpPr>
          <xdr:cNvPr id="6" name="Conector reto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CxnSpPr/>
        </xdr:nvCxnSpPr>
        <xdr:spPr>
          <a:xfrm>
            <a:off x="0" y="10546673"/>
            <a:ext cx="17930813" cy="0"/>
          </a:xfrm>
          <a:prstGeom prst="line">
            <a:avLst/>
          </a:prstGeom>
          <a:ln w="762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136072</xdr:colOff>
      <xdr:row>6</xdr:row>
      <xdr:rowOff>63956</xdr:rowOff>
    </xdr:from>
    <xdr:to>
      <xdr:col>3</xdr:col>
      <xdr:colOff>449035</xdr:colOff>
      <xdr:row>17</xdr:row>
      <xdr:rowOff>40822</xdr:rowOff>
    </xdr:to>
    <xdr:sp macro="" textlink="">
      <xdr:nvSpPr>
        <xdr:cNvPr id="7" name="Retângulo arredondado 6"/>
        <xdr:cNvSpPr/>
      </xdr:nvSpPr>
      <xdr:spPr>
        <a:xfrm>
          <a:off x="136072" y="1206956"/>
          <a:ext cx="2141763" cy="207236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547687</xdr:colOff>
      <xdr:row>6</xdr:row>
      <xdr:rowOff>61233</xdr:rowOff>
    </xdr:from>
    <xdr:to>
      <xdr:col>19</xdr:col>
      <xdr:colOff>506544</xdr:colOff>
      <xdr:row>23</xdr:row>
      <xdr:rowOff>23813</xdr:rowOff>
    </xdr:to>
    <xdr:sp macro="" textlink="">
      <xdr:nvSpPr>
        <xdr:cNvPr id="8" name="Retângulo arredondado 7"/>
        <xdr:cNvSpPr/>
      </xdr:nvSpPr>
      <xdr:spPr>
        <a:xfrm>
          <a:off x="2376487" y="1204233"/>
          <a:ext cx="9712457" cy="3201080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512986</xdr:colOff>
      <xdr:row>24</xdr:row>
      <xdr:rowOff>9526</xdr:rowOff>
    </xdr:from>
    <xdr:to>
      <xdr:col>19</xdr:col>
      <xdr:colOff>507843</xdr:colOff>
      <xdr:row>48</xdr:row>
      <xdr:rowOff>36741</xdr:rowOff>
    </xdr:to>
    <xdr:sp macro="" textlink="">
      <xdr:nvSpPr>
        <xdr:cNvPr id="9" name="Retângulo arredondado 8"/>
        <xdr:cNvSpPr/>
      </xdr:nvSpPr>
      <xdr:spPr>
        <a:xfrm>
          <a:off x="2349950" y="4581526"/>
          <a:ext cx="9792000" cy="4599215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392723</xdr:colOff>
      <xdr:row>24</xdr:row>
      <xdr:rowOff>40271</xdr:rowOff>
    </xdr:from>
    <xdr:to>
      <xdr:col>2</xdr:col>
      <xdr:colOff>505225</xdr:colOff>
      <xdr:row>26</xdr:row>
      <xdr:rowOff>108482</xdr:rowOff>
    </xdr:to>
    <xdr:grpSp>
      <xdr:nvGrpSpPr>
        <xdr:cNvPr id="11" name="Agrupar 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392723" y="4612271"/>
          <a:ext cx="1326940" cy="449211"/>
          <a:chOff x="246289" y="2593177"/>
          <a:chExt cx="1383583" cy="434992"/>
        </a:xfrm>
      </xdr:grpSpPr>
      <xdr:grpSp>
        <xdr:nvGrpSpPr>
          <xdr:cNvPr id="12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14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15" name="Imagem 14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392723</xdr:colOff>
      <xdr:row>35</xdr:row>
      <xdr:rowOff>134784</xdr:rowOff>
    </xdr:from>
    <xdr:to>
      <xdr:col>2</xdr:col>
      <xdr:colOff>505223</xdr:colOff>
      <xdr:row>38</xdr:row>
      <xdr:rowOff>15223</xdr:rowOff>
    </xdr:to>
    <xdr:grpSp>
      <xdr:nvGrpSpPr>
        <xdr:cNvPr id="16" name="Agrupar 7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392723" y="6802284"/>
          <a:ext cx="1326938" cy="451939"/>
          <a:chOff x="246289" y="4783537"/>
          <a:chExt cx="1386572" cy="435362"/>
        </a:xfrm>
      </xdr:grpSpPr>
      <xdr:grpSp>
        <xdr:nvGrpSpPr>
          <xdr:cNvPr id="17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19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0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392723</xdr:colOff>
      <xdr:row>32</xdr:row>
      <xdr:rowOff>158044</xdr:rowOff>
    </xdr:from>
    <xdr:to>
      <xdr:col>3</xdr:col>
      <xdr:colOff>174174</xdr:colOff>
      <xdr:row>35</xdr:row>
      <xdr:rowOff>38483</xdr:rowOff>
    </xdr:to>
    <xdr:grpSp>
      <xdr:nvGrpSpPr>
        <xdr:cNvPr id="21" name="Agrupar 7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392723" y="6254044"/>
          <a:ext cx="1603107" cy="451939"/>
          <a:chOff x="255360" y="4230473"/>
          <a:chExt cx="1678698" cy="435362"/>
        </a:xfrm>
      </xdr:grpSpPr>
      <xdr:grpSp>
        <xdr:nvGrpSpPr>
          <xdr:cNvPr id="22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24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5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1238692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392723</xdr:colOff>
      <xdr:row>41</xdr:row>
      <xdr:rowOff>85536</xdr:rowOff>
    </xdr:from>
    <xdr:to>
      <xdr:col>3</xdr:col>
      <xdr:colOff>24495</xdr:colOff>
      <xdr:row>43</xdr:row>
      <xdr:rowOff>172843</xdr:rowOff>
    </xdr:to>
    <xdr:grpSp>
      <xdr:nvGrpSpPr>
        <xdr:cNvPr id="26" name="Agrupar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392723" y="7896036"/>
          <a:ext cx="1453428" cy="468307"/>
          <a:chOff x="246289" y="5886941"/>
          <a:chExt cx="1523030" cy="451691"/>
        </a:xfrm>
      </xdr:grpSpPr>
      <xdr:grpSp>
        <xdr:nvGrpSpPr>
          <xdr:cNvPr id="27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6289" y="5886941"/>
            <a:ext cx="438770" cy="451691"/>
            <a:chOff x="660400" y="3067050"/>
            <a:chExt cx="438150" cy="457200"/>
          </a:xfrm>
        </xdr:grpSpPr>
        <xdr:sp macro="" textlink="">
          <xdr:nvSpPr>
            <xdr:cNvPr id="29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0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95366" y="5943638"/>
            <a:ext cx="1073953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Vulneraveis</a:t>
            </a:r>
          </a:p>
        </xdr:txBody>
      </xdr:sp>
    </xdr:grpSp>
    <xdr:clientData/>
  </xdr:twoCellAnchor>
  <xdr:twoCellAnchor>
    <xdr:from>
      <xdr:col>0</xdr:col>
      <xdr:colOff>392723</xdr:colOff>
      <xdr:row>38</xdr:row>
      <xdr:rowOff>111524</xdr:rowOff>
    </xdr:from>
    <xdr:to>
      <xdr:col>2</xdr:col>
      <xdr:colOff>505223</xdr:colOff>
      <xdr:row>40</xdr:row>
      <xdr:rowOff>179735</xdr:rowOff>
    </xdr:to>
    <xdr:grpSp>
      <xdr:nvGrpSpPr>
        <xdr:cNvPr id="31" name="Agrupar 7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392723" y="7350524"/>
          <a:ext cx="1326938" cy="449211"/>
          <a:chOff x="246289" y="5336599"/>
          <a:chExt cx="1386572" cy="432641"/>
        </a:xfrm>
      </xdr:grpSpPr>
      <xdr:grpSp>
        <xdr:nvGrpSpPr>
          <xdr:cNvPr id="32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34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5" name="Imagem 34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392723</xdr:colOff>
      <xdr:row>44</xdr:row>
      <xdr:rowOff>78646</xdr:rowOff>
    </xdr:from>
    <xdr:to>
      <xdr:col>2</xdr:col>
      <xdr:colOff>506134</xdr:colOff>
      <xdr:row>46</xdr:row>
      <xdr:rowOff>148558</xdr:rowOff>
    </xdr:to>
    <xdr:grpSp>
      <xdr:nvGrpSpPr>
        <xdr:cNvPr id="36" name="Agrupar 7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392723" y="8460646"/>
          <a:ext cx="1327849" cy="450912"/>
          <a:chOff x="245382" y="6456334"/>
          <a:chExt cx="1387479" cy="432642"/>
        </a:xfrm>
      </xdr:grpSpPr>
      <xdr:grpSp>
        <xdr:nvGrpSpPr>
          <xdr:cNvPr id="37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9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0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392723</xdr:colOff>
      <xdr:row>27</xdr:row>
      <xdr:rowOff>14283</xdr:rowOff>
    </xdr:from>
    <xdr:to>
      <xdr:col>2</xdr:col>
      <xdr:colOff>505223</xdr:colOff>
      <xdr:row>29</xdr:row>
      <xdr:rowOff>85222</xdr:rowOff>
    </xdr:to>
    <xdr:grpSp>
      <xdr:nvGrpSpPr>
        <xdr:cNvPr id="41" name="Agrupar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392723" y="5157783"/>
          <a:ext cx="1326938" cy="451939"/>
          <a:chOff x="246289" y="3147044"/>
          <a:chExt cx="1383581" cy="437712"/>
        </a:xfrm>
      </xdr:grpSpPr>
      <xdr:grpSp>
        <xdr:nvGrpSpPr>
          <xdr:cNvPr id="42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6289" y="3147044"/>
            <a:ext cx="437274" cy="437712"/>
            <a:chOff x="5137150" y="3302000"/>
            <a:chExt cx="438150" cy="438150"/>
          </a:xfrm>
        </xdr:grpSpPr>
        <xdr:sp macro="" textlink="">
          <xdr:nvSpPr>
            <xdr:cNvPr id="44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5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4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46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4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93870" y="3195577"/>
            <a:ext cx="936000" cy="340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/>
  </xdr:twoCellAnchor>
  <xdr:twoCellAnchor>
    <xdr:from>
      <xdr:col>0</xdr:col>
      <xdr:colOff>392723</xdr:colOff>
      <xdr:row>29</xdr:row>
      <xdr:rowOff>181523</xdr:rowOff>
    </xdr:from>
    <xdr:to>
      <xdr:col>3</xdr:col>
      <xdr:colOff>119745</xdr:colOff>
      <xdr:row>32</xdr:row>
      <xdr:rowOff>61743</xdr:rowOff>
    </xdr:to>
    <xdr:grpSp>
      <xdr:nvGrpSpPr>
        <xdr:cNvPr id="47" name="Agrupar 7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392723" y="5706023"/>
          <a:ext cx="1548678" cy="451720"/>
          <a:chOff x="255360" y="3658127"/>
          <a:chExt cx="1377503" cy="435143"/>
        </a:xfrm>
      </xdr:grpSpPr>
      <xdr:grpSp>
        <xdr:nvGrpSpPr>
          <xdr:cNvPr id="48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50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51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9" name="CaixaDeTexto 48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>
    <xdr:from>
      <xdr:col>0</xdr:col>
      <xdr:colOff>392723</xdr:colOff>
      <xdr:row>21</xdr:row>
      <xdr:rowOff>21375</xdr:rowOff>
    </xdr:from>
    <xdr:to>
      <xdr:col>3</xdr:col>
      <xdr:colOff>96573</xdr:colOff>
      <xdr:row>23</xdr:row>
      <xdr:rowOff>134470</xdr:rowOff>
    </xdr:to>
    <xdr:grpSp>
      <xdr:nvGrpSpPr>
        <xdr:cNvPr id="52" name="Grupo 51">
          <a:hlinkClick xmlns:r="http://schemas.openxmlformats.org/officeDocument/2006/relationships" r:id="rId45"/>
        </xdr:cNvPr>
        <xdr:cNvGrpSpPr/>
      </xdr:nvGrpSpPr>
      <xdr:grpSpPr>
        <a:xfrm>
          <a:off x="392723" y="4021875"/>
          <a:ext cx="1525506" cy="494095"/>
          <a:chOff x="295275" y="2628900"/>
          <a:chExt cx="1530564" cy="492904"/>
        </a:xfrm>
      </xdr:grpSpPr>
      <xdr:sp macro="" textlink="">
        <xdr:nvSpPr>
          <xdr:cNvPr id="53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400">
              <a:solidFill>
                <a:schemeClr val="accent6">
                  <a:lumMod val="20000"/>
                  <a:lumOff val="8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4" name="Imagem 53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55" name="CaixaDeTexto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51113" y="2770868"/>
            <a:ext cx="1074726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0</xdr:col>
      <xdr:colOff>419351</xdr:colOff>
      <xdr:row>18</xdr:row>
      <xdr:rowOff>75115</xdr:rowOff>
    </xdr:from>
    <xdr:to>
      <xdr:col>2</xdr:col>
      <xdr:colOff>555172</xdr:colOff>
      <xdr:row>20</xdr:row>
      <xdr:rowOff>79639</xdr:rowOff>
    </xdr:to>
    <xdr:grpSp>
      <xdr:nvGrpSpPr>
        <xdr:cNvPr id="56" name="Grupo 55"/>
        <xdr:cNvGrpSpPr/>
      </xdr:nvGrpSpPr>
      <xdr:grpSpPr>
        <a:xfrm>
          <a:off x="419351" y="3504115"/>
          <a:ext cx="1350259" cy="385524"/>
          <a:chOff x="299607" y="3354438"/>
          <a:chExt cx="1360464" cy="385524"/>
        </a:xfrm>
      </xdr:grpSpPr>
      <xdr:pic>
        <xdr:nvPicPr>
          <xdr:cNvPr id="57" name="Imagem 56" descr="Menu Bar Svg Png Icon Free Download (#180593) - OnlineWebFonts.COM">
            <a:hlinkClick xmlns:r="http://schemas.openxmlformats.org/officeDocument/2006/relationships" r:id="rId47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9607" y="3354438"/>
            <a:ext cx="540000" cy="3350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830036" y="3388178"/>
            <a:ext cx="830035" cy="35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MENU</a:t>
            </a:r>
          </a:p>
        </xdr:txBody>
      </xdr:sp>
    </xdr:grpSp>
    <xdr:clientData/>
  </xdr:twoCellAnchor>
  <xdr:twoCellAnchor>
    <xdr:from>
      <xdr:col>20</xdr:col>
      <xdr:colOff>72078</xdr:colOff>
      <xdr:row>6</xdr:row>
      <xdr:rowOff>80284</xdr:rowOff>
    </xdr:from>
    <xdr:to>
      <xdr:col>28</xdr:col>
      <xdr:colOff>333375</xdr:colOff>
      <xdr:row>33</xdr:row>
      <xdr:rowOff>166688</xdr:rowOff>
    </xdr:to>
    <xdr:sp macro="" textlink="">
      <xdr:nvSpPr>
        <xdr:cNvPr id="59" name="Retângulo arredondado 58"/>
        <xdr:cNvSpPr/>
      </xdr:nvSpPr>
      <xdr:spPr>
        <a:xfrm>
          <a:off x="12318507" y="1223284"/>
          <a:ext cx="5159868" cy="5229904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78238</xdr:colOff>
      <xdr:row>34</xdr:row>
      <xdr:rowOff>98651</xdr:rowOff>
    </xdr:from>
    <xdr:to>
      <xdr:col>24</xdr:col>
      <xdr:colOff>148953</xdr:colOff>
      <xdr:row>48</xdr:row>
      <xdr:rowOff>12927</xdr:rowOff>
    </xdr:to>
    <xdr:sp macro="" textlink="">
      <xdr:nvSpPr>
        <xdr:cNvPr id="60" name="Retângulo arredondado 59"/>
        <xdr:cNvSpPr/>
      </xdr:nvSpPr>
      <xdr:spPr>
        <a:xfrm>
          <a:off x="12270238" y="6575651"/>
          <a:ext cx="2509115" cy="258127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 b="1">
            <a:solidFill>
              <a:srgbClr val="548235"/>
            </a:solidFill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302760</xdr:colOff>
      <xdr:row>15</xdr:row>
      <xdr:rowOff>139473</xdr:rowOff>
    </xdr:from>
    <xdr:to>
      <xdr:col>19</xdr:col>
      <xdr:colOff>238125</xdr:colOff>
      <xdr:row>21</xdr:row>
      <xdr:rowOff>23812</xdr:rowOff>
    </xdr:to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008360" y="2996973"/>
          <a:ext cx="4812165" cy="102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4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Crianças,</a:t>
          </a:r>
          <a:r>
            <a:rPr lang="pt-PT" sz="24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0-14 anos, </a:t>
          </a:r>
          <a:r>
            <a:rPr lang="pt-PT" sz="24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cobertas por pelo menos um sistema de proteção social</a:t>
          </a:r>
        </a:p>
      </xdr:txBody>
    </xdr:sp>
    <xdr:clientData/>
  </xdr:twoCellAnchor>
  <xdr:twoCellAnchor>
    <xdr:from>
      <xdr:col>8</xdr:col>
      <xdr:colOff>398010</xdr:colOff>
      <xdr:row>8</xdr:row>
      <xdr:rowOff>119062</xdr:rowOff>
    </xdr:from>
    <xdr:to>
      <xdr:col>11</xdr:col>
      <xdr:colOff>483054</xdr:colOff>
      <xdr:row>14</xdr:row>
      <xdr:rowOff>132669</xdr:rowOff>
    </xdr:to>
    <xdr:sp macro="" textlink="TABELAS!$C$35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296581" y="1643062"/>
          <a:ext cx="1922009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B548994-6BBE-4831-A801-E86DFCB644C3}" type="TxLink">
            <a:rPr lang="en-US" sz="7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41,5 </a:t>
          </a:fld>
          <a:endParaRPr lang="pt-PT" sz="7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149678</xdr:colOff>
      <xdr:row>14</xdr:row>
      <xdr:rowOff>115661</xdr:rowOff>
    </xdr:from>
    <xdr:to>
      <xdr:col>18</xdr:col>
      <xdr:colOff>503464</xdr:colOff>
      <xdr:row>14</xdr:row>
      <xdr:rowOff>122464</xdr:rowOff>
    </xdr:to>
    <xdr:cxnSp macro="">
      <xdr:nvCxnSpPr>
        <xdr:cNvPr id="63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5636078" y="2782661"/>
          <a:ext cx="5840186" cy="6803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595312</xdr:colOff>
      <xdr:row>15</xdr:row>
      <xdr:rowOff>146277</xdr:rowOff>
    </xdr:from>
    <xdr:to>
      <xdr:col>11</xdr:col>
      <xdr:colOff>608088</xdr:colOff>
      <xdr:row>19</xdr:row>
      <xdr:rowOff>51027</xdr:rowOff>
    </xdr:to>
    <xdr:sp macro="" textlink="TABELAS!$B$35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472112" y="3003777"/>
          <a:ext cx="1841576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89FA9FB-2E05-4B60-AC27-36423A1798F9}" type="TxLink">
            <a:rPr lang="en-US" sz="4000" b="1" i="0" u="none" strike="noStrike">
              <a:solidFill>
                <a:srgbClr val="548235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59 996 </a:t>
          </a:fld>
          <a:endParaRPr lang="pt-PT" sz="4000" b="1" i="0" u="none" strike="noStrike">
            <a:solidFill>
              <a:srgbClr val="548235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oneCellAnchor>
    <xdr:from>
      <xdr:col>4</xdr:col>
      <xdr:colOff>452436</xdr:colOff>
      <xdr:row>8</xdr:row>
      <xdr:rowOff>159884</xdr:rowOff>
    </xdr:from>
    <xdr:ext cx="2425472" cy="2452687"/>
    <xdr:pic>
      <xdr:nvPicPr>
        <xdr:cNvPr id="65" name="Imagem 64" descr="Emendas - Oscalino do Povo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duotone>
            <a:srgbClr val="70AD47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6" y="1683884"/>
          <a:ext cx="2425472" cy="2452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333375</xdr:colOff>
      <xdr:row>10</xdr:row>
      <xdr:rowOff>95250</xdr:rowOff>
    </xdr:from>
    <xdr:to>
      <xdr:col>12</xdr:col>
      <xdr:colOff>312358</xdr:colOff>
      <xdr:row>13</xdr:row>
      <xdr:rowOff>42334</xdr:rowOff>
    </xdr:to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038975" y="2000250"/>
          <a:ext cx="588583" cy="518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21</xdr:col>
      <xdr:colOff>214351</xdr:colOff>
      <xdr:row>27</xdr:row>
      <xdr:rowOff>127497</xdr:rowOff>
    </xdr:from>
    <xdr:to>
      <xdr:col>24</xdr:col>
      <xdr:colOff>202697</xdr:colOff>
      <xdr:row>31</xdr:row>
      <xdr:rowOff>180576</xdr:rowOff>
    </xdr:to>
    <xdr:sp macro="" textlink="TABELAS!$C$33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13015951" y="5270997"/>
          <a:ext cx="1817146" cy="815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659AE06-8C81-4F69-A402-AE8AA6BE2196}" type="TxLink">
            <a:rPr lang="en-US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36,3 </a:t>
          </a:fld>
          <a:endParaRPr lang="pt-PT" sz="4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289854</xdr:colOff>
      <xdr:row>27</xdr:row>
      <xdr:rowOff>91079</xdr:rowOff>
    </xdr:from>
    <xdr:to>
      <xdr:col>27</xdr:col>
      <xdr:colOff>144096</xdr:colOff>
      <xdr:row>32</xdr:row>
      <xdr:rowOff>12430</xdr:rowOff>
    </xdr:to>
    <xdr:sp macro="" textlink="TABELAS!$C$34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14920254" y="5234579"/>
          <a:ext cx="1683042" cy="87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CDA6FC5-FDA6-48B0-9DED-5FEE2810D8CF}" type="TxLink">
            <a:rPr lang="en-US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47,4 </a:t>
          </a:fld>
          <a:endParaRPr lang="pt-PT" sz="4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91046</xdr:colOff>
      <xdr:row>8</xdr:row>
      <xdr:rowOff>141514</xdr:rowOff>
    </xdr:from>
    <xdr:to>
      <xdr:col>27</xdr:col>
      <xdr:colOff>347382</xdr:colOff>
      <xdr:row>28</xdr:row>
      <xdr:rowOff>56029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20</xdr:col>
      <xdr:colOff>258534</xdr:colOff>
      <xdr:row>35</xdr:row>
      <xdr:rowOff>176891</xdr:rowOff>
    </xdr:from>
    <xdr:to>
      <xdr:col>22</xdr:col>
      <xdr:colOff>598714</xdr:colOff>
      <xdr:row>40</xdr:row>
      <xdr:rowOff>13606</xdr:rowOff>
    </xdr:to>
    <xdr:sp macro="" textlink="">
      <xdr:nvSpPr>
        <xdr:cNvPr id="71" name="CaixaDeTexto 70"/>
        <xdr:cNvSpPr txBox="1"/>
      </xdr:nvSpPr>
      <xdr:spPr>
        <a:xfrm>
          <a:off x="12450534" y="6844391"/>
          <a:ext cx="1559380" cy="789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4800" b="1">
              <a:solidFill>
                <a:srgbClr val="548235"/>
              </a:solidFill>
              <a:latin typeface="Arial Narrow" panose="020B0606020202030204" pitchFamily="34" charset="0"/>
            </a:rPr>
            <a:t>99%</a:t>
          </a:r>
        </a:p>
      </xdr:txBody>
    </xdr:sp>
    <xdr:clientData/>
  </xdr:twoCellAnchor>
  <xdr:twoCellAnchor>
    <xdr:from>
      <xdr:col>24</xdr:col>
      <xdr:colOff>230639</xdr:colOff>
      <xdr:row>34</xdr:row>
      <xdr:rowOff>87765</xdr:rowOff>
    </xdr:from>
    <xdr:to>
      <xdr:col>28</xdr:col>
      <xdr:colOff>301353</xdr:colOff>
      <xdr:row>48</xdr:row>
      <xdr:rowOff>2041</xdr:rowOff>
    </xdr:to>
    <xdr:sp macro="" textlink="">
      <xdr:nvSpPr>
        <xdr:cNvPr id="72" name="Retângulo arredondado 71"/>
        <xdr:cNvSpPr/>
      </xdr:nvSpPr>
      <xdr:spPr>
        <a:xfrm>
          <a:off x="14861039" y="6564765"/>
          <a:ext cx="2509114" cy="258127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258537</xdr:colOff>
      <xdr:row>39</xdr:row>
      <xdr:rowOff>57150</xdr:rowOff>
    </xdr:from>
    <xdr:to>
      <xdr:col>24</xdr:col>
      <xdr:colOff>95251</xdr:colOff>
      <xdr:row>46</xdr:row>
      <xdr:rowOff>176893</xdr:rowOff>
    </xdr:to>
    <xdr:sp macro="" textlink="">
      <xdr:nvSpPr>
        <xdr:cNvPr id="73" name="CaixaDeTexto 72"/>
        <xdr:cNvSpPr txBox="1"/>
      </xdr:nvSpPr>
      <xdr:spPr>
        <a:xfrm>
          <a:off x="12450537" y="7486650"/>
          <a:ext cx="2275114" cy="1453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Das</a:t>
          </a:r>
          <a:r>
            <a:rPr lang="pt-PT" sz="18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crianças beneficiam </a:t>
          </a:r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de proteção do </a:t>
          </a:r>
        </a:p>
        <a:p>
          <a:r>
            <a:rPr lang="pt-PT" sz="2000" b="1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sistema contrubitivo </a:t>
          </a:r>
          <a:r>
            <a:rPr lang="pt-PT" sz="3200" b="1">
              <a:solidFill>
                <a:srgbClr val="548235"/>
              </a:solidFill>
              <a:latin typeface="Arial Narrow" panose="020B0606020202030204" pitchFamily="34" charset="0"/>
            </a:rPr>
            <a:t>INPS</a:t>
          </a:r>
        </a:p>
      </xdr:txBody>
    </xdr:sp>
    <xdr:clientData/>
  </xdr:twoCellAnchor>
  <xdr:oneCellAnchor>
    <xdr:from>
      <xdr:col>24</xdr:col>
      <xdr:colOff>397024</xdr:colOff>
      <xdr:row>35</xdr:row>
      <xdr:rowOff>68036</xdr:rowOff>
    </xdr:from>
    <xdr:ext cx="2187231" cy="2190750"/>
    <xdr:pic>
      <xdr:nvPicPr>
        <xdr:cNvPr id="74" name="Imagem 73" descr="C:\Users\Noemi.Ramos\Desktop\DEDS 2017\RELATORIO SOBRE PROTEÇÃO SOCIAL EM CV - 2021\_1055699.JPG"/>
        <xdr:cNvPicPr/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25" t="4162" r="20288" b="16759"/>
        <a:stretch/>
      </xdr:blipFill>
      <xdr:spPr bwMode="auto">
        <a:xfrm>
          <a:off x="15027424" y="6735536"/>
          <a:ext cx="2187231" cy="2190750"/>
        </a:xfrm>
        <a:prstGeom prst="rect">
          <a:avLst/>
        </a:prstGeom>
      </xdr:spPr>
    </xdr:pic>
    <xdr:clientData/>
  </xdr:oneCellAnchor>
  <xdr:twoCellAnchor>
    <xdr:from>
      <xdr:col>0</xdr:col>
      <xdr:colOff>272141</xdr:colOff>
      <xdr:row>6</xdr:row>
      <xdr:rowOff>108858</xdr:rowOff>
    </xdr:from>
    <xdr:to>
      <xdr:col>2</xdr:col>
      <xdr:colOff>571499</xdr:colOff>
      <xdr:row>8</xdr:row>
      <xdr:rowOff>68035</xdr:rowOff>
    </xdr:to>
    <xdr:sp macro="" textlink="">
      <xdr:nvSpPr>
        <xdr:cNvPr id="75" name="CaixaDeTexto 74"/>
        <xdr:cNvSpPr txBox="1"/>
      </xdr:nvSpPr>
      <xdr:spPr>
        <a:xfrm>
          <a:off x="272141" y="1251858"/>
          <a:ext cx="1518558" cy="340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>
              <a:solidFill>
                <a:srgbClr val="385723"/>
              </a:solidFill>
              <a:latin typeface="Arial Narrow" panose="020B0606020202030204" pitchFamily="34" charset="0"/>
            </a:rPr>
            <a:t>ANO</a:t>
          </a:r>
        </a:p>
      </xdr:txBody>
    </xdr:sp>
    <xdr:clientData/>
  </xdr:twoCellAnchor>
  <xdr:twoCellAnchor>
    <xdr:from>
      <xdr:col>3</xdr:col>
      <xdr:colOff>489858</xdr:colOff>
      <xdr:row>24</xdr:row>
      <xdr:rowOff>13608</xdr:rowOff>
    </xdr:from>
    <xdr:to>
      <xdr:col>19</xdr:col>
      <xdr:colOff>517071</xdr:colOff>
      <xdr:row>27</xdr:row>
      <xdr:rowOff>76463</xdr:rowOff>
    </xdr:to>
    <xdr:grpSp>
      <xdr:nvGrpSpPr>
        <xdr:cNvPr id="76" name="Grupo 75"/>
        <xdr:cNvGrpSpPr/>
      </xdr:nvGrpSpPr>
      <xdr:grpSpPr>
        <a:xfrm>
          <a:off x="2311514" y="4585608"/>
          <a:ext cx="9742713" cy="634355"/>
          <a:chOff x="2326822" y="4585608"/>
          <a:chExt cx="9824356" cy="634355"/>
        </a:xfrm>
      </xdr:grpSpPr>
      <xdr:sp macro="" textlink="">
        <xdr:nvSpPr>
          <xdr:cNvPr id="77" name="Retângulo arredondado 76"/>
          <xdr:cNvSpPr/>
        </xdr:nvSpPr>
        <xdr:spPr>
          <a:xfrm>
            <a:off x="2326822" y="4585608"/>
            <a:ext cx="9810749" cy="562309"/>
          </a:xfrm>
          <a:prstGeom prst="roundRect">
            <a:avLst>
              <a:gd name="adj" fmla="val 45417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8" name="Retângulo 77"/>
          <xdr:cNvSpPr/>
        </xdr:nvSpPr>
        <xdr:spPr>
          <a:xfrm>
            <a:off x="2326823" y="4788769"/>
            <a:ext cx="9824355" cy="431194"/>
          </a:xfrm>
          <a:prstGeom prst="rect">
            <a:avLst/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173493</xdr:colOff>
      <xdr:row>24</xdr:row>
      <xdr:rowOff>121992</xdr:rowOff>
    </xdr:from>
    <xdr:to>
      <xdr:col>19</xdr:col>
      <xdr:colOff>149679</xdr:colOff>
      <xdr:row>26</xdr:row>
      <xdr:rowOff>121993</xdr:rowOff>
    </xdr:to>
    <xdr:sp macro="" textlink="">
      <xdr:nvSpPr>
        <xdr:cNvPr id="79" name="Retângulo de Cantos Arredondados No Mesmo Lado 78"/>
        <xdr:cNvSpPr/>
      </xdr:nvSpPr>
      <xdr:spPr>
        <a:xfrm>
          <a:off x="2611893" y="4693992"/>
          <a:ext cx="9120186" cy="381001"/>
        </a:xfrm>
        <a:prstGeom prst="round2Same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0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Evolução da proteção social das crianças</a:t>
          </a:r>
          <a:endParaRPr lang="pt-PT" sz="2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353784</xdr:colOff>
      <xdr:row>8</xdr:row>
      <xdr:rowOff>95250</xdr:rowOff>
    </xdr:from>
    <xdr:to>
      <xdr:col>2</xdr:col>
      <xdr:colOff>266996</xdr:colOff>
      <xdr:row>16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1" name="ANO 26">
              <a:extLst>
                <a:ext uri="{FF2B5EF4-FFF2-40B4-BE49-F238E27FC236}">
                  <a16:creationId xmlns:a16="http://schemas.microsoft.com/office/drawing/2014/main" id="{00000000-0008-0000-04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3784" y="1619250"/>
              <a:ext cx="1137855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4</xdr:col>
      <xdr:colOff>190499</xdr:colOff>
      <xdr:row>28</xdr:row>
      <xdr:rowOff>95251</xdr:rowOff>
    </xdr:from>
    <xdr:to>
      <xdr:col>18</xdr:col>
      <xdr:colOff>517071</xdr:colOff>
      <xdr:row>48</xdr:row>
      <xdr:rowOff>95250</xdr:rowOff>
    </xdr:to>
    <xdr:graphicFrame macro="">
      <xdr:nvGraphicFramePr>
        <xdr:cNvPr id="83" name="Gráfico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595313</xdr:colOff>
      <xdr:row>49</xdr:row>
      <xdr:rowOff>95249</xdr:rowOff>
    </xdr:to>
    <xdr:grpSp>
      <xdr:nvGrpSpPr>
        <xdr:cNvPr id="2" name="Grupo 1"/>
        <xdr:cNvGrpSpPr/>
      </xdr:nvGrpSpPr>
      <xdr:grpSpPr>
        <a:xfrm>
          <a:off x="0" y="0"/>
          <a:ext cx="17597438" cy="9429749"/>
          <a:chOff x="0" y="9691687"/>
          <a:chExt cx="17930813" cy="9429749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0" y="9691687"/>
            <a:ext cx="17897607" cy="9429749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805845" y="9933439"/>
            <a:ext cx="16399482" cy="407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PT" sz="32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SEGURADOS ATIVOS DO SISTEMA CONTRIBUTIVO DA proteção social ,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c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abo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v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erde 2016-2020</a:t>
            </a:r>
            <a:endParaRPr lang="pt-PT" sz="3200" b="1" cap="all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" name="Gráfico 37" descr="Gráfico de barras estrutura de tópicos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3"/>
              </a:ext>
            </a:extLst>
          </a:blip>
          <a:stretch>
            <a:fillRect/>
          </a:stretch>
        </xdr:blipFill>
        <xdr:spPr>
          <a:xfrm>
            <a:off x="189594" y="9863288"/>
            <a:ext cx="466728" cy="480785"/>
          </a:xfrm>
          <a:prstGeom prst="rect">
            <a:avLst/>
          </a:prstGeom>
        </xdr:spPr>
      </xdr:pic>
      <xdr:cxnSp macro="">
        <xdr:nvCxnSpPr>
          <xdr:cNvPr id="6" name="Conector reto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CxnSpPr/>
        </xdr:nvCxnSpPr>
        <xdr:spPr>
          <a:xfrm>
            <a:off x="0" y="10546673"/>
            <a:ext cx="17930813" cy="0"/>
          </a:xfrm>
          <a:prstGeom prst="line">
            <a:avLst/>
          </a:prstGeom>
          <a:ln w="762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544285</xdr:colOff>
      <xdr:row>25</xdr:row>
      <xdr:rowOff>163285</xdr:rowOff>
    </xdr:from>
    <xdr:to>
      <xdr:col>23</xdr:col>
      <xdr:colOff>176893</xdr:colOff>
      <xdr:row>48</xdr:row>
      <xdr:rowOff>100059</xdr:rowOff>
    </xdr:to>
    <xdr:grpSp>
      <xdr:nvGrpSpPr>
        <xdr:cNvPr id="81" name="Grupo 80"/>
        <xdr:cNvGrpSpPr/>
      </xdr:nvGrpSpPr>
      <xdr:grpSpPr>
        <a:xfrm>
          <a:off x="2365941" y="4925785"/>
          <a:ext cx="11776983" cy="4318274"/>
          <a:chOff x="2245179" y="4925785"/>
          <a:chExt cx="12695464" cy="4318274"/>
        </a:xfrm>
      </xdr:grpSpPr>
      <xdr:sp macro="" textlink="">
        <xdr:nvSpPr>
          <xdr:cNvPr id="129" name="Retângulo arredondado 128"/>
          <xdr:cNvSpPr/>
        </xdr:nvSpPr>
        <xdr:spPr>
          <a:xfrm>
            <a:off x="2264908" y="4925785"/>
            <a:ext cx="12675735" cy="4318274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80" name="Grupo 79"/>
          <xdr:cNvGrpSpPr/>
        </xdr:nvGrpSpPr>
        <xdr:grpSpPr>
          <a:xfrm>
            <a:off x="2245179" y="4925785"/>
            <a:ext cx="12695463" cy="476250"/>
            <a:chOff x="2245179" y="4925785"/>
            <a:chExt cx="12695463" cy="476250"/>
          </a:xfrm>
        </xdr:grpSpPr>
        <xdr:sp macro="" textlink="">
          <xdr:nvSpPr>
            <xdr:cNvPr id="182" name="Retângulo de Cantos Arredondados No Mesmo Lado 181"/>
            <xdr:cNvSpPr/>
          </xdr:nvSpPr>
          <xdr:spPr>
            <a:xfrm>
              <a:off x="2245179" y="4925785"/>
              <a:ext cx="12695463" cy="476250"/>
            </a:xfrm>
            <a:prstGeom prst="round2SameRect">
              <a:avLst>
                <a:gd name="adj1" fmla="val 50000"/>
                <a:gd name="adj2" fmla="val 5714"/>
              </a:avLst>
            </a:prstGeom>
            <a:solidFill>
              <a:srgbClr val="3857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/>
            </a:p>
          </xdr:txBody>
        </xdr:sp>
        <xdr:sp macro="" textlink="">
          <xdr:nvSpPr>
            <xdr:cNvPr id="233" name="CaixaDeTexto 232"/>
            <xdr:cNvSpPr txBox="1"/>
          </xdr:nvSpPr>
          <xdr:spPr>
            <a:xfrm>
              <a:off x="2462891" y="4966608"/>
              <a:ext cx="5864679" cy="40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 rtl="0" eaLnBrk="1" fontAlgn="auto" latinLnBrk="0" hangingPunct="1"/>
              <a:r>
                <a:rPr lang="pt-PT" sz="2000" b="1" i="0" baseline="0">
                  <a:solidFill>
                    <a:schemeClr val="bg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SEGURADOS ATIVOS POR REGIME E SEXO</a:t>
              </a:r>
              <a:endParaRPr lang="pt-PT" sz="2000">
                <a:solidFill>
                  <a:schemeClr val="bg1"/>
                </a:solidFill>
                <a:effectLst/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>
    <xdr:from>
      <xdr:col>0</xdr:col>
      <xdr:colOff>136072</xdr:colOff>
      <xdr:row>6</xdr:row>
      <xdr:rowOff>63956</xdr:rowOff>
    </xdr:from>
    <xdr:to>
      <xdr:col>3</xdr:col>
      <xdr:colOff>449035</xdr:colOff>
      <xdr:row>17</xdr:row>
      <xdr:rowOff>40822</xdr:rowOff>
    </xdr:to>
    <xdr:sp macro="" textlink="">
      <xdr:nvSpPr>
        <xdr:cNvPr id="7" name="Retângulo arredondado 6"/>
        <xdr:cNvSpPr/>
      </xdr:nvSpPr>
      <xdr:spPr>
        <a:xfrm>
          <a:off x="136072" y="1206956"/>
          <a:ext cx="2141763" cy="207236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-1</xdr:colOff>
      <xdr:row>6</xdr:row>
      <xdr:rowOff>34017</xdr:rowOff>
    </xdr:from>
    <xdr:to>
      <xdr:col>14</xdr:col>
      <xdr:colOff>377598</xdr:colOff>
      <xdr:row>24</xdr:row>
      <xdr:rowOff>169017</xdr:rowOff>
    </xdr:to>
    <xdr:sp macro="" textlink="">
      <xdr:nvSpPr>
        <xdr:cNvPr id="8" name="Retângulo arredondado 7"/>
        <xdr:cNvSpPr/>
      </xdr:nvSpPr>
      <xdr:spPr>
        <a:xfrm>
          <a:off x="2449285" y="1177017"/>
          <a:ext cx="6500813" cy="3564000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326570</xdr:colOff>
      <xdr:row>8</xdr:row>
      <xdr:rowOff>81643</xdr:rowOff>
    </xdr:from>
    <xdr:to>
      <xdr:col>3</xdr:col>
      <xdr:colOff>176893</xdr:colOff>
      <xdr:row>16</xdr:row>
      <xdr:rowOff>136071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 22">
              <a:extLst>
                <a:ext uri="{FF2B5EF4-FFF2-40B4-BE49-F238E27FC236}">
                  <a16:creationId xmlns:a16="http://schemas.microsoft.com/office/drawing/2014/main" id="{00000000-0008-0000-04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6570" y="1605643"/>
              <a:ext cx="168728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0</xdr:col>
      <xdr:colOff>392723</xdr:colOff>
      <xdr:row>24</xdr:row>
      <xdr:rowOff>40271</xdr:rowOff>
    </xdr:from>
    <xdr:to>
      <xdr:col>2</xdr:col>
      <xdr:colOff>505225</xdr:colOff>
      <xdr:row>26</xdr:row>
      <xdr:rowOff>108482</xdr:rowOff>
    </xdr:to>
    <xdr:grpSp>
      <xdr:nvGrpSpPr>
        <xdr:cNvPr id="11" name="Agrupar 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392723" y="4612271"/>
          <a:ext cx="1326940" cy="449211"/>
          <a:chOff x="246289" y="2593177"/>
          <a:chExt cx="1383583" cy="434992"/>
        </a:xfrm>
      </xdr:grpSpPr>
      <xdr:grpSp>
        <xdr:nvGrpSpPr>
          <xdr:cNvPr id="12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14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15" name="Imagem 14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392723</xdr:colOff>
      <xdr:row>35</xdr:row>
      <xdr:rowOff>134784</xdr:rowOff>
    </xdr:from>
    <xdr:to>
      <xdr:col>2</xdr:col>
      <xdr:colOff>505223</xdr:colOff>
      <xdr:row>38</xdr:row>
      <xdr:rowOff>15223</xdr:rowOff>
    </xdr:to>
    <xdr:grpSp>
      <xdr:nvGrpSpPr>
        <xdr:cNvPr id="16" name="Agrupar 7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392723" y="6802284"/>
          <a:ext cx="1326938" cy="451939"/>
          <a:chOff x="246289" y="4783537"/>
          <a:chExt cx="1386572" cy="435362"/>
        </a:xfrm>
      </xdr:grpSpPr>
      <xdr:grpSp>
        <xdr:nvGrpSpPr>
          <xdr:cNvPr id="17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19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0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9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392723</xdr:colOff>
      <xdr:row>32</xdr:row>
      <xdr:rowOff>158044</xdr:rowOff>
    </xdr:from>
    <xdr:to>
      <xdr:col>3</xdr:col>
      <xdr:colOff>174174</xdr:colOff>
      <xdr:row>35</xdr:row>
      <xdr:rowOff>38483</xdr:rowOff>
    </xdr:to>
    <xdr:grpSp>
      <xdr:nvGrpSpPr>
        <xdr:cNvPr id="21" name="Agrupar 7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392723" y="6254044"/>
          <a:ext cx="1603107" cy="451939"/>
          <a:chOff x="255360" y="4230473"/>
          <a:chExt cx="1678698" cy="435362"/>
        </a:xfrm>
      </xdr:grpSpPr>
      <xdr:grpSp>
        <xdr:nvGrpSpPr>
          <xdr:cNvPr id="22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24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5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1238692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392723</xdr:colOff>
      <xdr:row>41</xdr:row>
      <xdr:rowOff>85536</xdr:rowOff>
    </xdr:from>
    <xdr:to>
      <xdr:col>3</xdr:col>
      <xdr:colOff>24495</xdr:colOff>
      <xdr:row>43</xdr:row>
      <xdr:rowOff>172843</xdr:rowOff>
    </xdr:to>
    <xdr:grpSp>
      <xdr:nvGrpSpPr>
        <xdr:cNvPr id="26" name="Agrupar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392723" y="7896036"/>
          <a:ext cx="1453428" cy="468307"/>
          <a:chOff x="246289" y="5886941"/>
          <a:chExt cx="1523030" cy="451691"/>
        </a:xfrm>
      </xdr:grpSpPr>
      <xdr:grpSp>
        <xdr:nvGrpSpPr>
          <xdr:cNvPr id="27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6289" y="5886941"/>
            <a:ext cx="438770" cy="451691"/>
            <a:chOff x="660400" y="3067050"/>
            <a:chExt cx="438150" cy="457200"/>
          </a:xfrm>
        </xdr:grpSpPr>
        <xdr:sp macro="" textlink="">
          <xdr:nvSpPr>
            <xdr:cNvPr id="29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0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95366" y="5943638"/>
            <a:ext cx="1073953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Vulneraveis</a:t>
            </a:r>
          </a:p>
        </xdr:txBody>
      </xdr:sp>
    </xdr:grpSp>
    <xdr:clientData/>
  </xdr:twoCellAnchor>
  <xdr:twoCellAnchor>
    <xdr:from>
      <xdr:col>0</xdr:col>
      <xdr:colOff>392723</xdr:colOff>
      <xdr:row>38</xdr:row>
      <xdr:rowOff>111524</xdr:rowOff>
    </xdr:from>
    <xdr:to>
      <xdr:col>2</xdr:col>
      <xdr:colOff>505223</xdr:colOff>
      <xdr:row>40</xdr:row>
      <xdr:rowOff>179735</xdr:rowOff>
    </xdr:to>
    <xdr:grpSp>
      <xdr:nvGrpSpPr>
        <xdr:cNvPr id="31" name="Agrupar 7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392723" y="7350524"/>
          <a:ext cx="1326938" cy="449211"/>
          <a:chOff x="246289" y="5336599"/>
          <a:chExt cx="1386572" cy="432641"/>
        </a:xfrm>
      </xdr:grpSpPr>
      <xdr:grpSp>
        <xdr:nvGrpSpPr>
          <xdr:cNvPr id="32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34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5" name="Imagem 34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392723</xdr:colOff>
      <xdr:row>44</xdr:row>
      <xdr:rowOff>78646</xdr:rowOff>
    </xdr:from>
    <xdr:to>
      <xdr:col>2</xdr:col>
      <xdr:colOff>506134</xdr:colOff>
      <xdr:row>46</xdr:row>
      <xdr:rowOff>148558</xdr:rowOff>
    </xdr:to>
    <xdr:grpSp>
      <xdr:nvGrpSpPr>
        <xdr:cNvPr id="36" name="Agrupar 7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392723" y="8460646"/>
          <a:ext cx="1327849" cy="450912"/>
          <a:chOff x="245382" y="6456334"/>
          <a:chExt cx="1387479" cy="432642"/>
        </a:xfrm>
      </xdr:grpSpPr>
      <xdr:grpSp>
        <xdr:nvGrpSpPr>
          <xdr:cNvPr id="37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9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0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3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392723</xdr:colOff>
      <xdr:row>27</xdr:row>
      <xdr:rowOff>14283</xdr:rowOff>
    </xdr:from>
    <xdr:to>
      <xdr:col>2</xdr:col>
      <xdr:colOff>505223</xdr:colOff>
      <xdr:row>29</xdr:row>
      <xdr:rowOff>85222</xdr:rowOff>
    </xdr:to>
    <xdr:grpSp>
      <xdr:nvGrpSpPr>
        <xdr:cNvPr id="41" name="Agrupar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392723" y="5157783"/>
          <a:ext cx="1326938" cy="451939"/>
          <a:chOff x="246289" y="3147044"/>
          <a:chExt cx="1383581" cy="437712"/>
        </a:xfrm>
      </xdr:grpSpPr>
      <xdr:grpSp>
        <xdr:nvGrpSpPr>
          <xdr:cNvPr id="42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6289" y="3147044"/>
            <a:ext cx="437274" cy="437712"/>
            <a:chOff x="5137150" y="3302000"/>
            <a:chExt cx="438150" cy="438150"/>
          </a:xfrm>
        </xdr:grpSpPr>
        <xdr:sp macro="" textlink="">
          <xdr:nvSpPr>
            <xdr:cNvPr id="44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5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46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93870" y="3195577"/>
            <a:ext cx="936000" cy="340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/>
  </xdr:twoCellAnchor>
  <xdr:twoCellAnchor>
    <xdr:from>
      <xdr:col>0</xdr:col>
      <xdr:colOff>392723</xdr:colOff>
      <xdr:row>29</xdr:row>
      <xdr:rowOff>181523</xdr:rowOff>
    </xdr:from>
    <xdr:to>
      <xdr:col>3</xdr:col>
      <xdr:colOff>119745</xdr:colOff>
      <xdr:row>32</xdr:row>
      <xdr:rowOff>61743</xdr:rowOff>
    </xdr:to>
    <xdr:grpSp>
      <xdr:nvGrpSpPr>
        <xdr:cNvPr id="47" name="Agrupar 7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392723" y="5706023"/>
          <a:ext cx="1548678" cy="451720"/>
          <a:chOff x="255360" y="3658127"/>
          <a:chExt cx="1377503" cy="435143"/>
        </a:xfrm>
      </xdr:grpSpPr>
      <xdr:grpSp>
        <xdr:nvGrpSpPr>
          <xdr:cNvPr id="48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50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51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9" name="CaixaDeTexto 48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>
    <xdr:from>
      <xdr:col>0</xdr:col>
      <xdr:colOff>392723</xdr:colOff>
      <xdr:row>21</xdr:row>
      <xdr:rowOff>21375</xdr:rowOff>
    </xdr:from>
    <xdr:to>
      <xdr:col>3</xdr:col>
      <xdr:colOff>96573</xdr:colOff>
      <xdr:row>23</xdr:row>
      <xdr:rowOff>134470</xdr:rowOff>
    </xdr:to>
    <xdr:grpSp>
      <xdr:nvGrpSpPr>
        <xdr:cNvPr id="52" name="Grupo 51">
          <a:hlinkClick xmlns:r="http://schemas.openxmlformats.org/officeDocument/2006/relationships" r:id="rId45"/>
        </xdr:cNvPr>
        <xdr:cNvGrpSpPr/>
      </xdr:nvGrpSpPr>
      <xdr:grpSpPr>
        <a:xfrm>
          <a:off x="392723" y="4021875"/>
          <a:ext cx="1525506" cy="494095"/>
          <a:chOff x="295275" y="2628900"/>
          <a:chExt cx="1530564" cy="492904"/>
        </a:xfrm>
      </xdr:grpSpPr>
      <xdr:sp macro="" textlink="">
        <xdr:nvSpPr>
          <xdr:cNvPr id="53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400">
              <a:solidFill>
                <a:schemeClr val="accent6">
                  <a:lumMod val="20000"/>
                  <a:lumOff val="8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4" name="Imagem 53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55" name="CaixaDeTexto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51113" y="2770868"/>
            <a:ext cx="1074726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0</xdr:col>
      <xdr:colOff>419351</xdr:colOff>
      <xdr:row>18</xdr:row>
      <xdr:rowOff>75115</xdr:rowOff>
    </xdr:from>
    <xdr:to>
      <xdr:col>2</xdr:col>
      <xdr:colOff>555172</xdr:colOff>
      <xdr:row>20</xdr:row>
      <xdr:rowOff>79639</xdr:rowOff>
    </xdr:to>
    <xdr:grpSp>
      <xdr:nvGrpSpPr>
        <xdr:cNvPr id="56" name="Grupo 55"/>
        <xdr:cNvGrpSpPr/>
      </xdr:nvGrpSpPr>
      <xdr:grpSpPr>
        <a:xfrm>
          <a:off x="419351" y="3504115"/>
          <a:ext cx="1350259" cy="385524"/>
          <a:chOff x="299607" y="3354438"/>
          <a:chExt cx="1360464" cy="385524"/>
        </a:xfrm>
      </xdr:grpSpPr>
      <xdr:pic>
        <xdr:nvPicPr>
          <xdr:cNvPr id="57" name="Imagem 56" descr="Menu Bar Svg Png Icon Free Download (#180593) - OnlineWebFonts.COM">
            <a:hlinkClick xmlns:r="http://schemas.openxmlformats.org/officeDocument/2006/relationships" r:id="rId47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9607" y="3354438"/>
            <a:ext cx="540000" cy="3350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830036" y="3388178"/>
            <a:ext cx="830035" cy="35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MENU</a:t>
            </a:r>
          </a:p>
        </xdr:txBody>
      </xdr:sp>
    </xdr:grpSp>
    <xdr:clientData/>
  </xdr:twoCellAnchor>
  <xdr:twoCellAnchor>
    <xdr:from>
      <xdr:col>9</xdr:col>
      <xdr:colOff>163287</xdr:colOff>
      <xdr:row>13</xdr:row>
      <xdr:rowOff>180294</xdr:rowOff>
    </xdr:from>
    <xdr:to>
      <xdr:col>14</xdr:col>
      <xdr:colOff>231322</xdr:colOff>
      <xdr:row>24</xdr:row>
      <xdr:rowOff>40821</xdr:rowOff>
    </xdr:to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674180" y="2656794"/>
          <a:ext cx="3129642" cy="1956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2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Contribuintes</a:t>
          </a:r>
          <a:r>
            <a:rPr lang="pt-PT" sz="32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ativos do </a:t>
          </a:r>
          <a:r>
            <a:rPr lang="pt-PT" sz="26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sistema obrigatório do </a:t>
          </a:r>
          <a:r>
            <a:rPr lang="pt-PT" sz="32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INPS</a:t>
          </a:r>
          <a:endParaRPr lang="pt-PT" sz="3200" b="1" i="0" u="none" strike="noStrike">
            <a:solidFill>
              <a:schemeClr val="bg1">
                <a:lumMod val="50000"/>
              </a:schemeClr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3401</xdr:colOff>
      <xdr:row>8</xdr:row>
      <xdr:rowOff>105455</xdr:rowOff>
    </xdr:from>
    <xdr:to>
      <xdr:col>14</xdr:col>
      <xdr:colOff>312964</xdr:colOff>
      <xdr:row>14</xdr:row>
      <xdr:rowOff>119062</xdr:rowOff>
    </xdr:to>
    <xdr:sp macro="" textlink="TABELAS!$B$97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514294" y="1629455"/>
          <a:ext cx="3371170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A0AD648-67EC-4C8E-ADA5-75F708D2032B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105 272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272141</xdr:colOff>
      <xdr:row>6</xdr:row>
      <xdr:rowOff>108858</xdr:rowOff>
    </xdr:from>
    <xdr:to>
      <xdr:col>2</xdr:col>
      <xdr:colOff>571499</xdr:colOff>
      <xdr:row>8</xdr:row>
      <xdr:rowOff>68035</xdr:rowOff>
    </xdr:to>
    <xdr:sp macro="" textlink="">
      <xdr:nvSpPr>
        <xdr:cNvPr id="75" name="CaixaDeTexto 74"/>
        <xdr:cNvSpPr txBox="1"/>
      </xdr:nvSpPr>
      <xdr:spPr>
        <a:xfrm>
          <a:off x="272141" y="1251858"/>
          <a:ext cx="1518558" cy="340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>
              <a:solidFill>
                <a:srgbClr val="385723"/>
              </a:solidFill>
              <a:latin typeface="Arial Narrow" panose="020B0606020202030204" pitchFamily="34" charset="0"/>
            </a:rPr>
            <a:t>ANO</a:t>
          </a:r>
        </a:p>
      </xdr:txBody>
    </xdr:sp>
    <xdr:clientData/>
  </xdr:twoCellAnchor>
  <xdr:twoCellAnchor>
    <xdr:from>
      <xdr:col>23</xdr:col>
      <xdr:colOff>353786</xdr:colOff>
      <xdr:row>26</xdr:row>
      <xdr:rowOff>27214</xdr:rowOff>
    </xdr:from>
    <xdr:to>
      <xdr:col>28</xdr:col>
      <xdr:colOff>408214</xdr:colOff>
      <xdr:row>48</xdr:row>
      <xdr:rowOff>81643</xdr:rowOff>
    </xdr:to>
    <xdr:sp macro="" textlink="">
      <xdr:nvSpPr>
        <xdr:cNvPr id="60" name="Retângulo arredondado 59"/>
        <xdr:cNvSpPr/>
      </xdr:nvSpPr>
      <xdr:spPr>
        <a:xfrm>
          <a:off x="14437179" y="4980214"/>
          <a:ext cx="3116035" cy="4245429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 b="1">
            <a:solidFill>
              <a:srgbClr val="548235"/>
            </a:solidFill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501515</xdr:colOff>
      <xdr:row>32</xdr:row>
      <xdr:rowOff>101769</xdr:rowOff>
    </xdr:from>
    <xdr:to>
      <xdr:col>28</xdr:col>
      <xdr:colOff>258536</xdr:colOff>
      <xdr:row>38</xdr:row>
      <xdr:rowOff>149679</xdr:rowOff>
    </xdr:to>
    <xdr:sp macro="" textlink="">
      <xdr:nvSpPr>
        <xdr:cNvPr id="73" name="CaixaDeTexto 72"/>
        <xdr:cNvSpPr txBox="1"/>
      </xdr:nvSpPr>
      <xdr:spPr>
        <a:xfrm>
          <a:off x="14584908" y="6197769"/>
          <a:ext cx="2818628" cy="1190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Proporção da</a:t>
          </a:r>
        </a:p>
        <a:p>
          <a:pPr algn="l" rtl="0" eaLnBrk="1" fontAlgn="auto" latinLnBrk="0" hangingPunct="1"/>
          <a:r>
            <a:rPr lang="pt-PT" sz="2000" b="1" i="0" u="sng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POPULAÇÃO ATIVA </a:t>
          </a:r>
        </a:p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 contribuir de forma ativa</a:t>
          </a:r>
          <a:endParaRPr lang="pt-PT" sz="1600">
            <a:solidFill>
              <a:schemeClr val="bg1">
                <a:lumMod val="50000"/>
              </a:schemeClr>
            </a:solidFill>
            <a:effectLst/>
            <a:latin typeface="Arial Narrow" panose="020B0606020202030204" pitchFamily="34" charset="0"/>
          </a:endParaRPr>
        </a:p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para o regime de pensões</a:t>
          </a:r>
          <a:endParaRPr lang="pt-PT" sz="1600">
            <a:solidFill>
              <a:schemeClr val="bg1">
                <a:lumMod val="50000"/>
              </a:schemeClr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338702</xdr:colOff>
      <xdr:row>26</xdr:row>
      <xdr:rowOff>13607</xdr:rowOff>
    </xdr:from>
    <xdr:to>
      <xdr:col>28</xdr:col>
      <xdr:colOff>421821</xdr:colOff>
      <xdr:row>28</xdr:row>
      <xdr:rowOff>107807</xdr:rowOff>
    </xdr:to>
    <xdr:sp macro="" textlink="">
      <xdr:nvSpPr>
        <xdr:cNvPr id="82" name="Retângulo de Cantos Arredondados No Mesmo Lado 81"/>
        <xdr:cNvSpPr/>
      </xdr:nvSpPr>
      <xdr:spPr>
        <a:xfrm>
          <a:off x="14422095" y="4966607"/>
          <a:ext cx="3144726" cy="475200"/>
        </a:xfrm>
        <a:prstGeom prst="round2SameRect">
          <a:avLst>
            <a:gd name="adj1" fmla="val 27113"/>
            <a:gd name="adj2" fmla="val 5714"/>
          </a:avLst>
        </a:prstGeom>
        <a:solidFill>
          <a:srgbClr val="38572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23</xdr:col>
      <xdr:colOff>406739</xdr:colOff>
      <xdr:row>26</xdr:row>
      <xdr:rowOff>124044</xdr:rowOff>
    </xdr:from>
    <xdr:to>
      <xdr:col>28</xdr:col>
      <xdr:colOff>380999</xdr:colOff>
      <xdr:row>29</xdr:row>
      <xdr:rowOff>113804</xdr:rowOff>
    </xdr:to>
    <xdr:sp macro="" textlink="">
      <xdr:nvSpPr>
        <xdr:cNvPr id="83" name="CaixaDeTexto 82"/>
        <xdr:cNvSpPr txBox="1"/>
      </xdr:nvSpPr>
      <xdr:spPr>
        <a:xfrm>
          <a:off x="14490132" y="5077044"/>
          <a:ext cx="3035867" cy="561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1400" b="1">
              <a:solidFill>
                <a:schemeClr val="bg1"/>
              </a:solidFill>
              <a:latin typeface="Arial Narrow" panose="020B0606020202030204" pitchFamily="34" charset="0"/>
            </a:rPr>
            <a:t>TAXA</a:t>
          </a:r>
          <a:r>
            <a:rPr lang="pt-PT" sz="1400" b="1" baseline="0">
              <a:solidFill>
                <a:schemeClr val="bg1"/>
              </a:solidFill>
              <a:latin typeface="Arial Narrow" panose="020B0606020202030204" pitchFamily="34" charset="0"/>
            </a:rPr>
            <a:t> COBERTURA DOS SEGURADOS</a:t>
          </a:r>
          <a:endParaRPr lang="pt-PT" sz="24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501515</xdr:colOff>
      <xdr:row>41</xdr:row>
      <xdr:rowOff>163287</xdr:rowOff>
    </xdr:from>
    <xdr:to>
      <xdr:col>28</xdr:col>
      <xdr:colOff>201830</xdr:colOff>
      <xdr:row>48</xdr:row>
      <xdr:rowOff>13608</xdr:rowOff>
    </xdr:to>
    <xdr:sp macro="" textlink="">
      <xdr:nvSpPr>
        <xdr:cNvPr id="85" name="CaixaDeTexto 84"/>
        <xdr:cNvSpPr txBox="1"/>
      </xdr:nvSpPr>
      <xdr:spPr>
        <a:xfrm>
          <a:off x="14584908" y="7973787"/>
          <a:ext cx="2761922" cy="1183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Proporção da </a:t>
          </a:r>
        </a:p>
        <a:p>
          <a:pPr algn="l" rtl="0" eaLnBrk="1" fontAlgn="auto" latinLnBrk="0" hangingPunct="1"/>
          <a:r>
            <a:rPr lang="pt-PT" sz="1800" b="1" i="0" u="sng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POPULAÇÃO EMPREGADA </a:t>
          </a:r>
        </a:p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 contribuir de forma ativa</a:t>
          </a:r>
          <a:endParaRPr lang="pt-PT" sz="1600">
            <a:solidFill>
              <a:schemeClr val="bg1">
                <a:lumMod val="50000"/>
              </a:schemeClr>
            </a:solidFill>
            <a:effectLst/>
            <a:latin typeface="Arial Narrow" panose="020B0606020202030204" pitchFamily="34" charset="0"/>
          </a:endParaRPr>
        </a:p>
        <a:p>
          <a:pPr algn="l" rtl="0" eaLnBrk="1" fontAlgn="auto" latinLnBrk="0" hangingPunct="1"/>
          <a:r>
            <a:rPr lang="pt-PT" sz="1600" b="1" i="0" baseline="0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para o regime de pensões</a:t>
          </a:r>
          <a:endParaRPr lang="pt-PT" sz="1600">
            <a:solidFill>
              <a:schemeClr val="bg1">
                <a:lumMod val="50000"/>
              </a:schemeClr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488039</xdr:colOff>
      <xdr:row>6</xdr:row>
      <xdr:rowOff>39462</xdr:rowOff>
    </xdr:from>
    <xdr:to>
      <xdr:col>20</xdr:col>
      <xdr:colOff>327710</xdr:colOff>
      <xdr:row>24</xdr:row>
      <xdr:rowOff>174462</xdr:rowOff>
    </xdr:to>
    <xdr:sp macro="" textlink="">
      <xdr:nvSpPr>
        <xdr:cNvPr id="59" name="Retângulo arredondado 58"/>
        <xdr:cNvSpPr/>
      </xdr:nvSpPr>
      <xdr:spPr>
        <a:xfrm>
          <a:off x="9060539" y="1182462"/>
          <a:ext cx="3513600" cy="3564000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496310</xdr:colOff>
      <xdr:row>9</xdr:row>
      <xdr:rowOff>96547</xdr:rowOff>
    </xdr:from>
    <xdr:to>
      <xdr:col>19</xdr:col>
      <xdr:colOff>207024</xdr:colOff>
      <xdr:row>20</xdr:row>
      <xdr:rowOff>161047</xdr:rowOff>
    </xdr:to>
    <xdr:graphicFrame macro="">
      <xdr:nvGraphicFramePr>
        <xdr:cNvPr id="86" name="Gráfico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17</xdr:col>
      <xdr:colOff>285750</xdr:colOff>
      <xdr:row>7</xdr:row>
      <xdr:rowOff>70078</xdr:rowOff>
    </xdr:from>
    <xdr:to>
      <xdr:col>19</xdr:col>
      <xdr:colOff>285751</xdr:colOff>
      <xdr:row>9</xdr:row>
      <xdr:rowOff>136074</xdr:rowOff>
    </xdr:to>
    <xdr:sp macro="" textlink="TABELAS!$B$96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0695214" y="1403578"/>
          <a:ext cx="1224644" cy="446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D7F8172F-7075-445F-AE01-E3130AFC14F9}" type="TxLink">
            <a:rPr lang="en-US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 49 775 </a:t>
          </a:fld>
          <a:endParaRPr lang="pt-PT" sz="2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54430</xdr:colOff>
      <xdr:row>18</xdr:row>
      <xdr:rowOff>68034</xdr:rowOff>
    </xdr:from>
    <xdr:to>
      <xdr:col>15</xdr:col>
      <xdr:colOff>458130</xdr:colOff>
      <xdr:row>23</xdr:row>
      <xdr:rowOff>68035</xdr:rowOff>
    </xdr:to>
    <xdr:grpSp>
      <xdr:nvGrpSpPr>
        <xdr:cNvPr id="91" name="Grupo 90"/>
        <xdr:cNvGrpSpPr/>
      </xdr:nvGrpSpPr>
      <xdr:grpSpPr>
        <a:xfrm>
          <a:off x="9162711" y="3497034"/>
          <a:ext cx="403700" cy="952501"/>
          <a:chOff x="893862" y="962024"/>
          <a:chExt cx="1347012" cy="3178176"/>
        </a:xfrm>
      </xdr:grpSpPr>
      <xdr:sp macro="" textlink="">
        <xdr:nvSpPr>
          <xdr:cNvPr id="92" name="Oval 91"/>
          <xdr:cNvSpPr/>
        </xdr:nvSpPr>
        <xdr:spPr>
          <a:xfrm>
            <a:off x="1276350" y="962024"/>
            <a:ext cx="542925" cy="542925"/>
          </a:xfrm>
          <a:prstGeom prst="ellipse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3" name="Retângulo arredondado 92"/>
          <xdr:cNvSpPr/>
        </xdr:nvSpPr>
        <xdr:spPr>
          <a:xfrm>
            <a:off x="1204912" y="2406650"/>
            <a:ext cx="295275" cy="1733550"/>
          </a:xfrm>
          <a:prstGeom prst="roundRect">
            <a:avLst>
              <a:gd name="adj" fmla="val 48925"/>
            </a:avLst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4" name="Retângulo arredondado 93"/>
          <xdr:cNvSpPr/>
        </xdr:nvSpPr>
        <xdr:spPr>
          <a:xfrm>
            <a:off x="1614487" y="2406650"/>
            <a:ext cx="295275" cy="1733550"/>
          </a:xfrm>
          <a:prstGeom prst="roundRect">
            <a:avLst>
              <a:gd name="adj" fmla="val 48925"/>
            </a:avLst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5" name="Retângulo arredondado 94"/>
          <xdr:cNvSpPr/>
        </xdr:nvSpPr>
        <xdr:spPr>
          <a:xfrm>
            <a:off x="895349" y="1677981"/>
            <a:ext cx="214313" cy="1093794"/>
          </a:xfrm>
          <a:prstGeom prst="roundRect">
            <a:avLst>
              <a:gd name="adj" fmla="val 48925"/>
            </a:avLst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6" name="Retângulo arredondado 95"/>
          <xdr:cNvSpPr/>
        </xdr:nvSpPr>
        <xdr:spPr>
          <a:xfrm>
            <a:off x="1989384" y="1706879"/>
            <a:ext cx="214313" cy="1093794"/>
          </a:xfrm>
          <a:prstGeom prst="roundRect">
            <a:avLst>
              <a:gd name="adj" fmla="val 48925"/>
            </a:avLst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7" name="Retângulo arredondado 96"/>
          <xdr:cNvSpPr/>
        </xdr:nvSpPr>
        <xdr:spPr>
          <a:xfrm>
            <a:off x="1952206" y="2980954"/>
            <a:ext cx="288668" cy="745233"/>
          </a:xfrm>
          <a:prstGeom prst="roundRect">
            <a:avLst>
              <a:gd name="adj" fmla="val 30624"/>
            </a:avLst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8" name="Retângulo 97"/>
          <xdr:cNvSpPr/>
        </xdr:nvSpPr>
        <xdr:spPr>
          <a:xfrm>
            <a:off x="1204912" y="1783080"/>
            <a:ext cx="707679" cy="991499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99" name="Retângulo 98"/>
          <xdr:cNvSpPr/>
        </xdr:nvSpPr>
        <xdr:spPr>
          <a:xfrm rot="21600000">
            <a:off x="2066358" y="2860937"/>
            <a:ext cx="76164" cy="142877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grpSp>
        <xdr:nvGrpSpPr>
          <xdr:cNvPr id="100" name="Grupo 99"/>
          <xdr:cNvGrpSpPr/>
        </xdr:nvGrpSpPr>
        <xdr:grpSpPr>
          <a:xfrm>
            <a:off x="893862" y="1514302"/>
            <a:ext cx="1305093" cy="373058"/>
            <a:chOff x="1046491" y="1695250"/>
            <a:chExt cx="1297731" cy="428988"/>
          </a:xfrm>
        </xdr:grpSpPr>
        <xdr:sp macro="" textlink="">
          <xdr:nvSpPr>
            <xdr:cNvPr id="101" name="Retângulo de Cantos Arredondados No Mesmo Lado 100"/>
            <xdr:cNvSpPr/>
          </xdr:nvSpPr>
          <xdr:spPr>
            <a:xfrm>
              <a:off x="1046491" y="1713030"/>
              <a:ext cx="1297731" cy="411208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54823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2" name="Triângulo isósceles 101"/>
            <xdr:cNvSpPr/>
          </xdr:nvSpPr>
          <xdr:spPr>
            <a:xfrm rot="10260000">
              <a:off x="1525350" y="1695250"/>
              <a:ext cx="176333" cy="416268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3" name="Triângulo isósceles 102"/>
            <xdr:cNvSpPr/>
          </xdr:nvSpPr>
          <xdr:spPr>
            <a:xfrm rot="11400000">
              <a:off x="1698068" y="1697311"/>
              <a:ext cx="176333" cy="416268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grpSp>
          <xdr:nvGrpSpPr>
            <xdr:cNvPr id="104" name="Grupo 103"/>
            <xdr:cNvGrpSpPr/>
          </xdr:nvGrpSpPr>
          <xdr:grpSpPr>
            <a:xfrm>
              <a:off x="1591788" y="1717846"/>
              <a:ext cx="180000" cy="180000"/>
              <a:chOff x="822505" y="481240"/>
              <a:chExt cx="180000" cy="180000"/>
            </a:xfrm>
          </xdr:grpSpPr>
          <xdr:sp macro="" textlink="">
            <xdr:nvSpPr>
              <xdr:cNvPr id="105" name="Trapézio 104"/>
              <xdr:cNvSpPr/>
            </xdr:nvSpPr>
            <xdr:spPr>
              <a:xfrm rot="10800000">
                <a:off x="858505" y="481240"/>
                <a:ext cx="144000" cy="180000"/>
              </a:xfrm>
              <a:prstGeom prst="trapezoid">
                <a:avLst/>
              </a:prstGeom>
              <a:solidFill>
                <a:srgbClr val="548235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PT"/>
              </a:p>
            </xdr:txBody>
          </xdr:sp>
          <xdr:sp macro="" textlink="">
            <xdr:nvSpPr>
              <xdr:cNvPr id="106" name="Retângulo 105"/>
              <xdr:cNvSpPr/>
            </xdr:nvSpPr>
            <xdr:spPr>
              <a:xfrm rot="5400000">
                <a:off x="894505" y="501625"/>
                <a:ext cx="36000" cy="1800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PT"/>
              </a:p>
            </xdr:txBody>
          </xdr:sp>
        </xdr:grpSp>
      </xdr:grpSp>
    </xdr:grpSp>
    <xdr:clientData/>
  </xdr:twoCellAnchor>
  <xdr:twoCellAnchor>
    <xdr:from>
      <xdr:col>17</xdr:col>
      <xdr:colOff>285751</xdr:colOff>
      <xdr:row>9</xdr:row>
      <xdr:rowOff>2039</xdr:rowOff>
    </xdr:from>
    <xdr:to>
      <xdr:col>19</xdr:col>
      <xdr:colOff>288471</xdr:colOff>
      <xdr:row>11</xdr:row>
      <xdr:rowOff>70756</xdr:rowOff>
    </xdr:to>
    <xdr:sp macro="" textlink="TABELAS!$D$96">
      <xdr:nvSpPr>
        <xdr:cNvPr id="123" name="CaixaDeTexto 12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0695215" y="1716539"/>
          <a:ext cx="1227363" cy="44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E4B7EB1-5E34-440E-AC35-7C283DE7E38A}" type="TxLink">
            <a:rPr lang="en-US" sz="2000" b="1" i="0" u="none" strike="noStrike">
              <a:solidFill>
                <a:srgbClr val="548235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47%</a:t>
          </a:fld>
          <a:endParaRPr lang="pt-PT" sz="2000" b="1" i="0" u="none" strike="noStrike">
            <a:solidFill>
              <a:srgbClr val="548235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419780</xdr:colOff>
      <xdr:row>21</xdr:row>
      <xdr:rowOff>140834</xdr:rowOff>
    </xdr:from>
    <xdr:to>
      <xdr:col>18</xdr:col>
      <xdr:colOff>182334</xdr:colOff>
      <xdr:row>24</xdr:row>
      <xdr:rowOff>19051</xdr:rowOff>
    </xdr:to>
    <xdr:sp macro="" textlink="TABELAS!$B$95">
      <xdr:nvSpPr>
        <xdr:cNvPr id="124" name="CaixaDeTexto 123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9604601" y="4141334"/>
          <a:ext cx="1599519" cy="44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3614009-BCE2-4512-A736-3F4B7A5AF89F}" type="TxLink">
            <a:rPr lang="en-US" sz="2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55 497 </a:t>
          </a:fld>
          <a:endParaRPr lang="pt-PT" sz="2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438150</xdr:colOff>
      <xdr:row>6</xdr:row>
      <xdr:rowOff>24687</xdr:rowOff>
    </xdr:from>
    <xdr:to>
      <xdr:col>28</xdr:col>
      <xdr:colOff>421821</xdr:colOff>
      <xdr:row>25</xdr:row>
      <xdr:rowOff>1</xdr:rowOff>
    </xdr:to>
    <xdr:grpSp>
      <xdr:nvGrpSpPr>
        <xdr:cNvPr id="65" name="Grupo 64"/>
        <xdr:cNvGrpSpPr/>
      </xdr:nvGrpSpPr>
      <xdr:grpSpPr>
        <a:xfrm>
          <a:off x="12582525" y="1167687"/>
          <a:ext cx="4841421" cy="3594814"/>
          <a:chOff x="16644258" y="3223427"/>
          <a:chExt cx="5143500" cy="3358349"/>
        </a:xfrm>
      </xdr:grpSpPr>
      <xdr:sp macro="" textlink="">
        <xdr:nvSpPr>
          <xdr:cNvPr id="9" name="Retângulo arredondado 8"/>
          <xdr:cNvSpPr/>
        </xdr:nvSpPr>
        <xdr:spPr>
          <a:xfrm>
            <a:off x="16651058" y="3238500"/>
            <a:ext cx="5120371" cy="3343276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graphicFrame macro="">
        <xdr:nvGraphicFramePr>
          <xdr:cNvPr id="125" name="Gráfico 124"/>
          <xdr:cNvGraphicFramePr>
            <a:graphicFrameLocks/>
          </xdr:cNvGraphicFramePr>
        </xdr:nvGraphicFramePr>
        <xdr:xfrm>
          <a:off x="16670061" y="4000500"/>
          <a:ext cx="5046022" cy="24846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0"/>
          </a:graphicData>
        </a:graphic>
      </xdr:graphicFrame>
      <xdr:grpSp>
        <xdr:nvGrpSpPr>
          <xdr:cNvPr id="64" name="Grupo 63"/>
          <xdr:cNvGrpSpPr/>
        </xdr:nvGrpSpPr>
        <xdr:grpSpPr>
          <a:xfrm>
            <a:off x="16644258" y="3223427"/>
            <a:ext cx="5143500" cy="476250"/>
            <a:chOff x="3227614" y="4801855"/>
            <a:chExt cx="5143500" cy="476250"/>
          </a:xfrm>
        </xdr:grpSpPr>
        <xdr:sp macro="" textlink="">
          <xdr:nvSpPr>
            <xdr:cNvPr id="126" name="Retângulo de Cantos Arredondados No Mesmo Lado 125"/>
            <xdr:cNvSpPr/>
          </xdr:nvSpPr>
          <xdr:spPr>
            <a:xfrm>
              <a:off x="3227614" y="4801855"/>
              <a:ext cx="5143500" cy="476250"/>
            </a:xfrm>
            <a:prstGeom prst="round2SameRect">
              <a:avLst>
                <a:gd name="adj1" fmla="val 27113"/>
                <a:gd name="adj2" fmla="val 5714"/>
              </a:avLst>
            </a:prstGeom>
            <a:solidFill>
              <a:srgbClr val="3857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/>
            </a:p>
          </xdr:txBody>
        </xdr:sp>
        <xdr:sp macro="" textlink="">
          <xdr:nvSpPr>
            <xdr:cNvPr id="127" name="CaixaDeTexto 126"/>
            <xdr:cNvSpPr txBox="1"/>
          </xdr:nvSpPr>
          <xdr:spPr>
            <a:xfrm>
              <a:off x="3322864" y="4904015"/>
              <a:ext cx="4993821" cy="3510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PT" sz="2000" b="1">
                  <a:solidFill>
                    <a:schemeClr val="bg1"/>
                  </a:solidFill>
                  <a:latin typeface="Arial Narrow" panose="020B0606020202030204" pitchFamily="34" charset="0"/>
                </a:rPr>
                <a:t>EVOLUÇÃO</a:t>
              </a:r>
              <a:r>
                <a:rPr lang="pt-PT" sz="2000" b="1" baseline="0">
                  <a:solidFill>
                    <a:schemeClr val="bg1"/>
                  </a:solidFill>
                  <a:latin typeface="Arial Narrow" panose="020B0606020202030204" pitchFamily="34" charset="0"/>
                </a:rPr>
                <a:t> DOS SEGURADOS ATIVOS</a:t>
              </a:r>
              <a:endParaRPr lang="pt-PT" sz="3600" b="1">
                <a:solidFill>
                  <a:schemeClr val="bg1"/>
                </a:solidFill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  <xdr:twoCellAnchor>
    <xdr:from>
      <xdr:col>19</xdr:col>
      <xdr:colOff>292265</xdr:colOff>
      <xdr:row>7</xdr:row>
      <xdr:rowOff>95250</xdr:rowOff>
    </xdr:from>
    <xdr:to>
      <xdr:col>20</xdr:col>
      <xdr:colOff>166436</xdr:colOff>
      <xdr:row>12</xdr:row>
      <xdr:rowOff>81642</xdr:rowOff>
    </xdr:to>
    <xdr:grpSp>
      <xdr:nvGrpSpPr>
        <xdr:cNvPr id="207" name="Grupo 206"/>
        <xdr:cNvGrpSpPr/>
      </xdr:nvGrpSpPr>
      <xdr:grpSpPr>
        <a:xfrm>
          <a:off x="11829421" y="1428750"/>
          <a:ext cx="481390" cy="938892"/>
          <a:chOff x="2615186" y="962024"/>
          <a:chExt cx="1646792" cy="3178176"/>
        </a:xfrm>
        <a:solidFill>
          <a:srgbClr val="A9D18E"/>
        </a:solidFill>
      </xdr:grpSpPr>
      <xdr:sp macro="" textlink="">
        <xdr:nvSpPr>
          <xdr:cNvPr id="208" name="Retângulo arredondado 207"/>
          <xdr:cNvSpPr/>
        </xdr:nvSpPr>
        <xdr:spPr>
          <a:xfrm>
            <a:off x="3281362" y="2406650"/>
            <a:ext cx="295275" cy="1733550"/>
          </a:xfrm>
          <a:prstGeom prst="roundRect">
            <a:avLst>
              <a:gd name="adj" fmla="val 48925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09" name="Retângulo arredondado 208"/>
          <xdr:cNvSpPr/>
        </xdr:nvSpPr>
        <xdr:spPr>
          <a:xfrm>
            <a:off x="2915354" y="2406650"/>
            <a:ext cx="295275" cy="1733550"/>
          </a:xfrm>
          <a:prstGeom prst="roundRect">
            <a:avLst>
              <a:gd name="adj" fmla="val 48925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0" name="Oval 209"/>
          <xdr:cNvSpPr/>
        </xdr:nvSpPr>
        <xdr:spPr>
          <a:xfrm>
            <a:off x="2981324" y="962024"/>
            <a:ext cx="542925" cy="542925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1" name="Retângulo arredondado 210"/>
          <xdr:cNvSpPr/>
        </xdr:nvSpPr>
        <xdr:spPr>
          <a:xfrm rot="20554343">
            <a:off x="3684243" y="1572435"/>
            <a:ext cx="214313" cy="1093794"/>
          </a:xfrm>
          <a:prstGeom prst="roundRect">
            <a:avLst>
              <a:gd name="adj" fmla="val 48925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2" name="Retângulo arredondado 211"/>
          <xdr:cNvSpPr/>
        </xdr:nvSpPr>
        <xdr:spPr>
          <a:xfrm rot="1042874">
            <a:off x="2615186" y="1575488"/>
            <a:ext cx="214313" cy="1093794"/>
          </a:xfrm>
          <a:prstGeom prst="roundRect">
            <a:avLst>
              <a:gd name="adj" fmla="val 48925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3" name="Retângulo arredondado 212"/>
          <xdr:cNvSpPr/>
        </xdr:nvSpPr>
        <xdr:spPr>
          <a:xfrm rot="20554343">
            <a:off x="3973310" y="2759839"/>
            <a:ext cx="288668" cy="745233"/>
          </a:xfrm>
          <a:prstGeom prst="roundRect">
            <a:avLst>
              <a:gd name="adj" fmla="val 3062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4" name="Retângulo 213"/>
          <xdr:cNvSpPr/>
        </xdr:nvSpPr>
        <xdr:spPr>
          <a:xfrm rot="-1080000">
            <a:off x="3964885" y="2686928"/>
            <a:ext cx="76164" cy="14287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sp macro="" textlink="">
        <xdr:nvSpPr>
          <xdr:cNvPr id="215" name="Trapézio 214"/>
          <xdr:cNvSpPr/>
        </xdr:nvSpPr>
        <xdr:spPr>
          <a:xfrm>
            <a:off x="2629747" y="1851661"/>
            <a:ext cx="1246077" cy="1277308"/>
          </a:xfrm>
          <a:prstGeom prst="trapezoid">
            <a:avLst>
              <a:gd name="adj" fmla="val 29665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PT"/>
          </a:p>
        </xdr:txBody>
      </xdr:sp>
      <xdr:grpSp>
        <xdr:nvGrpSpPr>
          <xdr:cNvPr id="216" name="Grupo 215"/>
          <xdr:cNvGrpSpPr/>
        </xdr:nvGrpSpPr>
        <xdr:grpSpPr>
          <a:xfrm>
            <a:off x="2755389" y="1514302"/>
            <a:ext cx="1001271" cy="373058"/>
            <a:chOff x="1046491" y="1695250"/>
            <a:chExt cx="1297731" cy="428988"/>
          </a:xfrm>
          <a:grpFill/>
        </xdr:grpSpPr>
        <xdr:sp macro="" textlink="">
          <xdr:nvSpPr>
            <xdr:cNvPr id="217" name="Retângulo de Cantos Arredondados No Mesmo Lado 216"/>
            <xdr:cNvSpPr/>
          </xdr:nvSpPr>
          <xdr:spPr>
            <a:xfrm>
              <a:off x="1046491" y="1713030"/>
              <a:ext cx="1297731" cy="411208"/>
            </a:xfrm>
            <a:prstGeom prst="round2SameRect">
              <a:avLst>
                <a:gd name="adj1" fmla="val 50000"/>
                <a:gd name="adj2" fmla="val 0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218" name="Triângulo isósceles 217"/>
            <xdr:cNvSpPr/>
          </xdr:nvSpPr>
          <xdr:spPr>
            <a:xfrm rot="10260000">
              <a:off x="1525350" y="1695250"/>
              <a:ext cx="176333" cy="416268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219" name="Triângulo isósceles 218"/>
            <xdr:cNvSpPr/>
          </xdr:nvSpPr>
          <xdr:spPr>
            <a:xfrm rot="11400000">
              <a:off x="1698068" y="1697311"/>
              <a:ext cx="176333" cy="416268"/>
            </a:xfrm>
            <a:prstGeom prst="triangl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grpSp>
          <xdr:nvGrpSpPr>
            <xdr:cNvPr id="220" name="Grupo 219"/>
            <xdr:cNvGrpSpPr/>
          </xdr:nvGrpSpPr>
          <xdr:grpSpPr>
            <a:xfrm>
              <a:off x="1591788" y="1717846"/>
              <a:ext cx="180000" cy="180000"/>
              <a:chOff x="822505" y="481240"/>
              <a:chExt cx="180000" cy="180000"/>
            </a:xfrm>
            <a:grpFill/>
          </xdr:grpSpPr>
          <xdr:sp macro="" textlink="">
            <xdr:nvSpPr>
              <xdr:cNvPr id="221" name="Trapézio 220"/>
              <xdr:cNvSpPr/>
            </xdr:nvSpPr>
            <xdr:spPr>
              <a:xfrm rot="10800000">
                <a:off x="858505" y="481240"/>
                <a:ext cx="144000" cy="180000"/>
              </a:xfrm>
              <a:prstGeom prst="trapezoid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PT"/>
              </a:p>
            </xdr:txBody>
          </xdr:sp>
          <xdr:sp macro="" textlink="">
            <xdr:nvSpPr>
              <xdr:cNvPr id="222" name="Retângulo 221"/>
              <xdr:cNvSpPr/>
            </xdr:nvSpPr>
            <xdr:spPr>
              <a:xfrm rot="5400000">
                <a:off x="894505" y="501625"/>
                <a:ext cx="36000" cy="180000"/>
              </a:xfrm>
              <a:prstGeom prst="rect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 rtl="0">
                  <a:defRPr lang="pt-pt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PT"/>
              </a:p>
            </xdr:txBody>
          </xdr:sp>
        </xdr:grpSp>
      </xdr:grpSp>
    </xdr:grpSp>
    <xdr:clientData/>
  </xdr:twoCellAnchor>
  <xdr:twoCellAnchor>
    <xdr:from>
      <xdr:col>4</xdr:col>
      <xdr:colOff>108855</xdr:colOff>
      <xdr:row>30</xdr:row>
      <xdr:rowOff>130221</xdr:rowOff>
    </xdr:from>
    <xdr:to>
      <xdr:col>7</xdr:col>
      <xdr:colOff>512036</xdr:colOff>
      <xdr:row>46</xdr:row>
      <xdr:rowOff>156147</xdr:rowOff>
    </xdr:to>
    <xdr:grpSp>
      <xdr:nvGrpSpPr>
        <xdr:cNvPr id="87" name="Grupo 86"/>
        <xdr:cNvGrpSpPr/>
      </xdr:nvGrpSpPr>
      <xdr:grpSpPr>
        <a:xfrm>
          <a:off x="2537730" y="5845221"/>
          <a:ext cx="2224837" cy="3073926"/>
          <a:chOff x="2041070" y="6566399"/>
          <a:chExt cx="2240145" cy="3073926"/>
        </a:xfrm>
      </xdr:grpSpPr>
      <xdr:graphicFrame macro="">
        <xdr:nvGraphicFramePr>
          <xdr:cNvPr id="128" name="Gráfico 127"/>
          <xdr:cNvGraphicFramePr>
            <a:graphicFrameLocks/>
          </xdr:cNvGraphicFramePr>
        </xdr:nvGraphicFramePr>
        <xdr:xfrm>
          <a:off x="2041070" y="7007675"/>
          <a:ext cx="216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1"/>
          </a:graphicData>
        </a:graphic>
      </xdr:graphicFrame>
      <xdr:grpSp>
        <xdr:nvGrpSpPr>
          <xdr:cNvPr id="158" name="Handshake10" descr="{&quot;Key&quot;:&quot;POWER_USER_SHAPE_ICON&quot;,&quot;Value&quot;:&quot;POWER_USER_SHAPE_ICON_STYLE_1&quot;}"/>
          <xdr:cNvGrpSpPr>
            <a:grpSpLocks noChangeAspect="1"/>
          </xdr:cNvGrpSpPr>
        </xdr:nvGrpSpPr>
        <xdr:grpSpPr>
          <a:xfrm>
            <a:off x="2710566" y="7646278"/>
            <a:ext cx="765490" cy="504401"/>
            <a:chOff x="38099" y="676265"/>
            <a:chExt cx="1935163" cy="1231900"/>
          </a:xfrm>
          <a:solidFill>
            <a:schemeClr val="accent6">
              <a:lumMod val="75000"/>
            </a:schemeClr>
          </a:solidFill>
        </xdr:grpSpPr>
        <xdr:sp macro="" textlink="">
          <xdr:nvSpPr>
            <xdr:cNvPr id="175" name="Freeform 347"/>
            <xdr:cNvSpPr>
              <a:spLocks noEditPoints="1"/>
            </xdr:cNvSpPr>
          </xdr:nvSpPr>
          <xdr:spPr bwMode="auto">
            <a:xfrm>
              <a:off x="1544637" y="1352540"/>
              <a:ext cx="428625" cy="374650"/>
            </a:xfrm>
            <a:custGeom>
              <a:avLst/>
              <a:gdLst>
                <a:gd name="T0" fmla="*/ 175 w 563"/>
                <a:gd name="T1" fmla="*/ 109 h 491"/>
                <a:gd name="T2" fmla="*/ 225 w 563"/>
                <a:gd name="T3" fmla="*/ 56 h 491"/>
                <a:gd name="T4" fmla="*/ 296 w 563"/>
                <a:gd name="T5" fmla="*/ 72 h 491"/>
                <a:gd name="T6" fmla="*/ 175 w 563"/>
                <a:gd name="T7" fmla="*/ 109 h 491"/>
                <a:gd name="T8" fmla="*/ 555 w 563"/>
                <a:gd name="T9" fmla="*/ 310 h 491"/>
                <a:gd name="T10" fmla="*/ 492 w 563"/>
                <a:gd name="T11" fmla="*/ 100 h 491"/>
                <a:gd name="T12" fmla="*/ 500 w 563"/>
                <a:gd name="T13" fmla="*/ 91 h 491"/>
                <a:gd name="T14" fmla="*/ 492 w 563"/>
                <a:gd name="T15" fmla="*/ 64 h 491"/>
                <a:gd name="T16" fmla="*/ 431 w 563"/>
                <a:gd name="T17" fmla="*/ 31 h 491"/>
                <a:gd name="T18" fmla="*/ 341 w 563"/>
                <a:gd name="T19" fmla="*/ 58 h 491"/>
                <a:gd name="T20" fmla="*/ 328 w 563"/>
                <a:gd name="T21" fmla="*/ 50 h 491"/>
                <a:gd name="T22" fmla="*/ 214 w 563"/>
                <a:gd name="T23" fmla="*/ 19 h 491"/>
                <a:gd name="T24" fmla="*/ 135 w 563"/>
                <a:gd name="T25" fmla="*/ 108 h 491"/>
                <a:gd name="T26" fmla="*/ 129 w 563"/>
                <a:gd name="T27" fmla="*/ 123 h 491"/>
                <a:gd name="T28" fmla="*/ 40 w 563"/>
                <a:gd name="T29" fmla="*/ 150 h 491"/>
                <a:gd name="T30" fmla="*/ 7 w 563"/>
                <a:gd name="T31" fmla="*/ 212 h 491"/>
                <a:gd name="T32" fmla="*/ 15 w 563"/>
                <a:gd name="T33" fmla="*/ 238 h 491"/>
                <a:gd name="T34" fmla="*/ 28 w 563"/>
                <a:gd name="T35" fmla="*/ 242 h 491"/>
                <a:gd name="T36" fmla="*/ 92 w 563"/>
                <a:gd name="T37" fmla="*/ 451 h 491"/>
                <a:gd name="T38" fmla="*/ 152 w 563"/>
                <a:gd name="T39" fmla="*/ 483 h 491"/>
                <a:gd name="T40" fmla="*/ 523 w 563"/>
                <a:gd name="T41" fmla="*/ 370 h 491"/>
                <a:gd name="T42" fmla="*/ 555 w 563"/>
                <a:gd name="T43" fmla="*/ 310 h 49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3" h="491">
                  <a:moveTo>
                    <a:pt x="175" y="109"/>
                  </a:moveTo>
                  <a:cubicBezTo>
                    <a:pt x="180" y="88"/>
                    <a:pt x="188" y="67"/>
                    <a:pt x="225" y="56"/>
                  </a:cubicBezTo>
                  <a:cubicBezTo>
                    <a:pt x="262" y="45"/>
                    <a:pt x="280" y="58"/>
                    <a:pt x="296" y="72"/>
                  </a:cubicBezTo>
                  <a:cubicBezTo>
                    <a:pt x="257" y="84"/>
                    <a:pt x="214" y="97"/>
                    <a:pt x="175" y="109"/>
                  </a:cubicBezTo>
                  <a:close/>
                  <a:moveTo>
                    <a:pt x="555" y="310"/>
                  </a:moveTo>
                  <a:cubicBezTo>
                    <a:pt x="544" y="272"/>
                    <a:pt x="513" y="170"/>
                    <a:pt x="492" y="100"/>
                  </a:cubicBezTo>
                  <a:lnTo>
                    <a:pt x="500" y="91"/>
                  </a:lnTo>
                  <a:cubicBezTo>
                    <a:pt x="500" y="91"/>
                    <a:pt x="495" y="75"/>
                    <a:pt x="492" y="64"/>
                  </a:cubicBezTo>
                  <a:cubicBezTo>
                    <a:pt x="485" y="41"/>
                    <a:pt x="461" y="22"/>
                    <a:pt x="431" y="31"/>
                  </a:cubicBezTo>
                  <a:cubicBezTo>
                    <a:pt x="418" y="35"/>
                    <a:pt x="374" y="49"/>
                    <a:pt x="341" y="58"/>
                  </a:cubicBezTo>
                  <a:cubicBezTo>
                    <a:pt x="337" y="60"/>
                    <a:pt x="331" y="53"/>
                    <a:pt x="328" y="50"/>
                  </a:cubicBezTo>
                  <a:cubicBezTo>
                    <a:pt x="310" y="32"/>
                    <a:pt x="276" y="0"/>
                    <a:pt x="214" y="19"/>
                  </a:cubicBezTo>
                  <a:cubicBezTo>
                    <a:pt x="151" y="38"/>
                    <a:pt x="141" y="84"/>
                    <a:pt x="135" y="108"/>
                  </a:cubicBezTo>
                  <a:cubicBezTo>
                    <a:pt x="134" y="113"/>
                    <a:pt x="133" y="122"/>
                    <a:pt x="129" y="123"/>
                  </a:cubicBezTo>
                  <a:cubicBezTo>
                    <a:pt x="90" y="135"/>
                    <a:pt x="53" y="146"/>
                    <a:pt x="40" y="150"/>
                  </a:cubicBezTo>
                  <a:cubicBezTo>
                    <a:pt x="10" y="159"/>
                    <a:pt x="0" y="189"/>
                    <a:pt x="7" y="212"/>
                  </a:cubicBezTo>
                  <a:cubicBezTo>
                    <a:pt x="10" y="222"/>
                    <a:pt x="15" y="238"/>
                    <a:pt x="15" y="238"/>
                  </a:cubicBezTo>
                  <a:lnTo>
                    <a:pt x="28" y="242"/>
                  </a:lnTo>
                  <a:cubicBezTo>
                    <a:pt x="48" y="309"/>
                    <a:pt x="79" y="410"/>
                    <a:pt x="92" y="451"/>
                  </a:cubicBezTo>
                  <a:cubicBezTo>
                    <a:pt x="99" y="477"/>
                    <a:pt x="126" y="491"/>
                    <a:pt x="152" y="483"/>
                  </a:cubicBezTo>
                  <a:cubicBezTo>
                    <a:pt x="238" y="457"/>
                    <a:pt x="437" y="397"/>
                    <a:pt x="523" y="370"/>
                  </a:cubicBezTo>
                  <a:cubicBezTo>
                    <a:pt x="549" y="363"/>
                    <a:pt x="563" y="336"/>
                    <a:pt x="555" y="310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6" name="Freeform 348"/>
            <xdr:cNvSpPr>
              <a:spLocks/>
            </xdr:cNvSpPr>
          </xdr:nvSpPr>
          <xdr:spPr bwMode="auto">
            <a:xfrm>
              <a:off x="1192212" y="676265"/>
              <a:ext cx="234950" cy="274638"/>
            </a:xfrm>
            <a:custGeom>
              <a:avLst/>
              <a:gdLst>
                <a:gd name="T0" fmla="*/ 194 w 308"/>
                <a:gd name="T1" fmla="*/ 342 h 360"/>
                <a:gd name="T2" fmla="*/ 286 w 308"/>
                <a:gd name="T3" fmla="*/ 148 h 360"/>
                <a:gd name="T4" fmla="*/ 114 w 308"/>
                <a:gd name="T5" fmla="*/ 18 h 360"/>
                <a:gd name="T6" fmla="*/ 23 w 308"/>
                <a:gd name="T7" fmla="*/ 213 h 360"/>
                <a:gd name="T8" fmla="*/ 194 w 308"/>
                <a:gd name="T9" fmla="*/ 342 h 3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8" h="360">
                  <a:moveTo>
                    <a:pt x="194" y="342"/>
                  </a:moveTo>
                  <a:cubicBezTo>
                    <a:pt x="267" y="324"/>
                    <a:pt x="308" y="237"/>
                    <a:pt x="286" y="148"/>
                  </a:cubicBezTo>
                  <a:cubicBezTo>
                    <a:pt x="264" y="58"/>
                    <a:pt x="187" y="0"/>
                    <a:pt x="114" y="18"/>
                  </a:cubicBezTo>
                  <a:cubicBezTo>
                    <a:pt x="41" y="36"/>
                    <a:pt x="0" y="123"/>
                    <a:pt x="23" y="213"/>
                  </a:cubicBezTo>
                  <a:cubicBezTo>
                    <a:pt x="45" y="302"/>
                    <a:pt x="121" y="360"/>
                    <a:pt x="194" y="342"/>
                  </a:cubicBezTo>
                  <a:close/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7" name="Freeform 349"/>
            <xdr:cNvSpPr>
              <a:spLocks/>
            </xdr:cNvSpPr>
          </xdr:nvSpPr>
          <xdr:spPr bwMode="auto">
            <a:xfrm>
              <a:off x="1019174" y="935027"/>
              <a:ext cx="715963" cy="973138"/>
            </a:xfrm>
            <a:custGeom>
              <a:avLst/>
              <a:gdLst>
                <a:gd name="T0" fmla="*/ 581 w 939"/>
                <a:gd name="T1" fmla="*/ 20 h 1277"/>
                <a:gd name="T2" fmla="*/ 435 w 939"/>
                <a:gd name="T3" fmla="*/ 56 h 1277"/>
                <a:gd name="T4" fmla="*/ 290 w 939"/>
                <a:gd name="T5" fmla="*/ 92 h 1277"/>
                <a:gd name="T6" fmla="*/ 169 w 939"/>
                <a:gd name="T7" fmla="*/ 236 h 1277"/>
                <a:gd name="T8" fmla="*/ 153 w 939"/>
                <a:gd name="T9" fmla="*/ 365 h 1277"/>
                <a:gd name="T10" fmla="*/ 39 w 939"/>
                <a:gd name="T11" fmla="*/ 430 h 1277"/>
                <a:gd name="T12" fmla="*/ 4 w 939"/>
                <a:gd name="T13" fmla="*/ 478 h 1277"/>
                <a:gd name="T14" fmla="*/ 21 w 939"/>
                <a:gd name="T15" fmla="*/ 527 h 1277"/>
                <a:gd name="T16" fmla="*/ 73 w 939"/>
                <a:gd name="T17" fmla="*/ 548 h 1277"/>
                <a:gd name="T18" fmla="*/ 231 w 939"/>
                <a:gd name="T19" fmla="*/ 500 h 1277"/>
                <a:gd name="T20" fmla="*/ 284 w 939"/>
                <a:gd name="T21" fmla="*/ 419 h 1277"/>
                <a:gd name="T22" fmla="*/ 306 w 939"/>
                <a:gd name="T23" fmla="*/ 313 h 1277"/>
                <a:gd name="T24" fmla="*/ 295 w 939"/>
                <a:gd name="T25" fmla="*/ 1223 h 1277"/>
                <a:gd name="T26" fmla="*/ 330 w 939"/>
                <a:gd name="T27" fmla="*/ 1277 h 1277"/>
                <a:gd name="T28" fmla="*/ 393 w 939"/>
                <a:gd name="T29" fmla="*/ 1277 h 1277"/>
                <a:gd name="T30" fmla="*/ 429 w 939"/>
                <a:gd name="T31" fmla="*/ 1220 h 1277"/>
                <a:gd name="T32" fmla="*/ 482 w 939"/>
                <a:gd name="T33" fmla="*/ 742 h 1277"/>
                <a:gd name="T34" fmla="*/ 535 w 939"/>
                <a:gd name="T35" fmla="*/ 1220 h 1277"/>
                <a:gd name="T36" fmla="*/ 572 w 939"/>
                <a:gd name="T37" fmla="*/ 1277 h 1277"/>
                <a:gd name="T38" fmla="*/ 635 w 939"/>
                <a:gd name="T39" fmla="*/ 1277 h 1277"/>
                <a:gd name="T40" fmla="*/ 669 w 939"/>
                <a:gd name="T41" fmla="*/ 1223 h 1277"/>
                <a:gd name="T42" fmla="*/ 669 w 939"/>
                <a:gd name="T43" fmla="*/ 223 h 1277"/>
                <a:gd name="T44" fmla="*/ 749 w 939"/>
                <a:gd name="T45" fmla="*/ 331 h 1277"/>
                <a:gd name="T46" fmla="*/ 821 w 939"/>
                <a:gd name="T47" fmla="*/ 507 h 1277"/>
                <a:gd name="T48" fmla="*/ 868 w 939"/>
                <a:gd name="T49" fmla="*/ 538 h 1277"/>
                <a:gd name="T50" fmla="*/ 917 w 939"/>
                <a:gd name="T51" fmla="*/ 523 h 1277"/>
                <a:gd name="T52" fmla="*/ 928 w 939"/>
                <a:gd name="T53" fmla="*/ 463 h 1277"/>
                <a:gd name="T54" fmla="*/ 882 w 939"/>
                <a:gd name="T55" fmla="*/ 298 h 1277"/>
                <a:gd name="T56" fmla="*/ 846 w 939"/>
                <a:gd name="T57" fmla="*/ 222 h 1277"/>
                <a:gd name="T58" fmla="*/ 755 w 939"/>
                <a:gd name="T59" fmla="*/ 91 h 1277"/>
                <a:gd name="T60" fmla="*/ 581 w 939"/>
                <a:gd name="T61" fmla="*/ 20 h 12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939" h="1277">
                  <a:moveTo>
                    <a:pt x="581" y="20"/>
                  </a:moveTo>
                  <a:cubicBezTo>
                    <a:pt x="556" y="26"/>
                    <a:pt x="498" y="40"/>
                    <a:pt x="435" y="56"/>
                  </a:cubicBezTo>
                  <a:cubicBezTo>
                    <a:pt x="372" y="71"/>
                    <a:pt x="314" y="86"/>
                    <a:pt x="290" y="92"/>
                  </a:cubicBezTo>
                  <a:cubicBezTo>
                    <a:pt x="209" y="112"/>
                    <a:pt x="178" y="168"/>
                    <a:pt x="169" y="236"/>
                  </a:cubicBezTo>
                  <a:cubicBezTo>
                    <a:pt x="163" y="273"/>
                    <a:pt x="157" y="330"/>
                    <a:pt x="153" y="365"/>
                  </a:cubicBezTo>
                  <a:cubicBezTo>
                    <a:pt x="110" y="392"/>
                    <a:pt x="72" y="411"/>
                    <a:pt x="39" y="430"/>
                  </a:cubicBezTo>
                  <a:cubicBezTo>
                    <a:pt x="6" y="449"/>
                    <a:pt x="0" y="466"/>
                    <a:pt x="4" y="478"/>
                  </a:cubicBezTo>
                  <a:cubicBezTo>
                    <a:pt x="10" y="496"/>
                    <a:pt x="14" y="509"/>
                    <a:pt x="21" y="527"/>
                  </a:cubicBezTo>
                  <a:cubicBezTo>
                    <a:pt x="29" y="550"/>
                    <a:pt x="45" y="555"/>
                    <a:pt x="73" y="548"/>
                  </a:cubicBezTo>
                  <a:cubicBezTo>
                    <a:pt x="107" y="538"/>
                    <a:pt x="193" y="513"/>
                    <a:pt x="231" y="500"/>
                  </a:cubicBezTo>
                  <a:cubicBezTo>
                    <a:pt x="274" y="486"/>
                    <a:pt x="278" y="450"/>
                    <a:pt x="284" y="419"/>
                  </a:cubicBezTo>
                  <a:cubicBezTo>
                    <a:pt x="292" y="382"/>
                    <a:pt x="299" y="347"/>
                    <a:pt x="306" y="313"/>
                  </a:cubicBezTo>
                  <a:cubicBezTo>
                    <a:pt x="330" y="410"/>
                    <a:pt x="295" y="1124"/>
                    <a:pt x="295" y="1223"/>
                  </a:cubicBezTo>
                  <a:cubicBezTo>
                    <a:pt x="295" y="1269"/>
                    <a:pt x="311" y="1277"/>
                    <a:pt x="330" y="1277"/>
                  </a:cubicBezTo>
                  <a:lnTo>
                    <a:pt x="393" y="1277"/>
                  </a:lnTo>
                  <a:cubicBezTo>
                    <a:pt x="410" y="1277"/>
                    <a:pt x="423" y="1262"/>
                    <a:pt x="429" y="1220"/>
                  </a:cubicBezTo>
                  <a:cubicBezTo>
                    <a:pt x="439" y="1152"/>
                    <a:pt x="458" y="992"/>
                    <a:pt x="482" y="742"/>
                  </a:cubicBezTo>
                  <a:cubicBezTo>
                    <a:pt x="506" y="992"/>
                    <a:pt x="525" y="1152"/>
                    <a:pt x="535" y="1220"/>
                  </a:cubicBezTo>
                  <a:cubicBezTo>
                    <a:pt x="542" y="1262"/>
                    <a:pt x="555" y="1277"/>
                    <a:pt x="572" y="1277"/>
                  </a:cubicBezTo>
                  <a:lnTo>
                    <a:pt x="635" y="1277"/>
                  </a:lnTo>
                  <a:cubicBezTo>
                    <a:pt x="653" y="1277"/>
                    <a:pt x="669" y="1269"/>
                    <a:pt x="669" y="1223"/>
                  </a:cubicBezTo>
                  <a:lnTo>
                    <a:pt x="669" y="223"/>
                  </a:lnTo>
                  <a:cubicBezTo>
                    <a:pt x="697" y="262"/>
                    <a:pt x="719" y="290"/>
                    <a:pt x="749" y="331"/>
                  </a:cubicBezTo>
                  <a:cubicBezTo>
                    <a:pt x="778" y="400"/>
                    <a:pt x="799" y="447"/>
                    <a:pt x="821" y="507"/>
                  </a:cubicBezTo>
                  <a:cubicBezTo>
                    <a:pt x="830" y="534"/>
                    <a:pt x="845" y="545"/>
                    <a:pt x="868" y="538"/>
                  </a:cubicBezTo>
                  <a:cubicBezTo>
                    <a:pt x="886" y="533"/>
                    <a:pt x="899" y="528"/>
                    <a:pt x="917" y="523"/>
                  </a:cubicBezTo>
                  <a:cubicBezTo>
                    <a:pt x="930" y="519"/>
                    <a:pt x="939" y="500"/>
                    <a:pt x="928" y="463"/>
                  </a:cubicBezTo>
                  <a:cubicBezTo>
                    <a:pt x="912" y="405"/>
                    <a:pt x="897" y="351"/>
                    <a:pt x="882" y="298"/>
                  </a:cubicBezTo>
                  <a:cubicBezTo>
                    <a:pt x="875" y="273"/>
                    <a:pt x="860" y="243"/>
                    <a:pt x="846" y="222"/>
                  </a:cubicBezTo>
                  <a:cubicBezTo>
                    <a:pt x="817" y="179"/>
                    <a:pt x="787" y="136"/>
                    <a:pt x="755" y="91"/>
                  </a:cubicBezTo>
                  <a:cubicBezTo>
                    <a:pt x="715" y="36"/>
                    <a:pt x="661" y="0"/>
                    <a:pt x="581" y="20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8" name="Freeform 350"/>
            <xdr:cNvSpPr>
              <a:spLocks/>
            </xdr:cNvSpPr>
          </xdr:nvSpPr>
          <xdr:spPr bwMode="auto">
            <a:xfrm>
              <a:off x="38099" y="1454140"/>
              <a:ext cx="400050" cy="273050"/>
            </a:xfrm>
            <a:custGeom>
              <a:avLst/>
              <a:gdLst>
                <a:gd name="T0" fmla="*/ 471 w 525"/>
                <a:gd name="T1" fmla="*/ 318 h 358"/>
                <a:gd name="T2" fmla="*/ 525 w 525"/>
                <a:gd name="T3" fmla="*/ 141 h 358"/>
                <a:gd name="T4" fmla="*/ 316 w 525"/>
                <a:gd name="T5" fmla="*/ 200 h 358"/>
                <a:gd name="T6" fmla="*/ 202 w 525"/>
                <a:gd name="T7" fmla="*/ 165 h 358"/>
                <a:gd name="T8" fmla="*/ 62 w 525"/>
                <a:gd name="T9" fmla="*/ 0 h 358"/>
                <a:gd name="T10" fmla="*/ 8 w 525"/>
                <a:gd name="T11" fmla="*/ 177 h 358"/>
                <a:gd name="T12" fmla="*/ 40 w 525"/>
                <a:gd name="T13" fmla="*/ 237 h 358"/>
                <a:gd name="T14" fmla="*/ 411 w 525"/>
                <a:gd name="T15" fmla="*/ 350 h 358"/>
                <a:gd name="T16" fmla="*/ 471 w 525"/>
                <a:gd name="T17" fmla="*/ 318 h 3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25" h="358">
                  <a:moveTo>
                    <a:pt x="471" y="318"/>
                  </a:moveTo>
                  <a:cubicBezTo>
                    <a:pt x="485" y="274"/>
                    <a:pt x="505" y="207"/>
                    <a:pt x="525" y="141"/>
                  </a:cubicBezTo>
                  <a:cubicBezTo>
                    <a:pt x="445" y="163"/>
                    <a:pt x="371" y="184"/>
                    <a:pt x="316" y="200"/>
                  </a:cubicBezTo>
                  <a:cubicBezTo>
                    <a:pt x="279" y="210"/>
                    <a:pt x="228" y="195"/>
                    <a:pt x="202" y="165"/>
                  </a:cubicBezTo>
                  <a:cubicBezTo>
                    <a:pt x="165" y="121"/>
                    <a:pt x="115" y="63"/>
                    <a:pt x="62" y="0"/>
                  </a:cubicBezTo>
                  <a:cubicBezTo>
                    <a:pt x="41" y="66"/>
                    <a:pt x="21" y="133"/>
                    <a:pt x="8" y="177"/>
                  </a:cubicBezTo>
                  <a:cubicBezTo>
                    <a:pt x="0" y="203"/>
                    <a:pt x="14" y="230"/>
                    <a:pt x="40" y="237"/>
                  </a:cubicBezTo>
                  <a:cubicBezTo>
                    <a:pt x="126" y="264"/>
                    <a:pt x="325" y="324"/>
                    <a:pt x="411" y="350"/>
                  </a:cubicBezTo>
                  <a:cubicBezTo>
                    <a:pt x="437" y="358"/>
                    <a:pt x="463" y="344"/>
                    <a:pt x="471" y="318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9" name="Freeform 351"/>
            <xdr:cNvSpPr>
              <a:spLocks noEditPoints="1"/>
            </xdr:cNvSpPr>
          </xdr:nvSpPr>
          <xdr:spPr bwMode="auto">
            <a:xfrm>
              <a:off x="85724" y="1352540"/>
              <a:ext cx="381000" cy="233363"/>
            </a:xfrm>
            <a:custGeom>
              <a:avLst/>
              <a:gdLst>
                <a:gd name="T0" fmla="*/ 275 w 500"/>
                <a:gd name="T1" fmla="*/ 56 h 307"/>
                <a:gd name="T2" fmla="*/ 325 w 500"/>
                <a:gd name="T3" fmla="*/ 109 h 307"/>
                <a:gd name="T4" fmla="*/ 204 w 500"/>
                <a:gd name="T5" fmla="*/ 72 h 307"/>
                <a:gd name="T6" fmla="*/ 275 w 500"/>
                <a:gd name="T7" fmla="*/ 56 h 307"/>
                <a:gd name="T8" fmla="*/ 201 w 500"/>
                <a:gd name="T9" fmla="*/ 300 h 307"/>
                <a:gd name="T10" fmla="*/ 255 w 500"/>
                <a:gd name="T11" fmla="*/ 303 h 307"/>
                <a:gd name="T12" fmla="*/ 485 w 500"/>
                <a:gd name="T13" fmla="*/ 238 h 307"/>
                <a:gd name="T14" fmla="*/ 493 w 500"/>
                <a:gd name="T15" fmla="*/ 212 h 307"/>
                <a:gd name="T16" fmla="*/ 460 w 500"/>
                <a:gd name="T17" fmla="*/ 150 h 307"/>
                <a:gd name="T18" fmla="*/ 371 w 500"/>
                <a:gd name="T19" fmla="*/ 123 h 307"/>
                <a:gd name="T20" fmla="*/ 365 w 500"/>
                <a:gd name="T21" fmla="*/ 108 h 307"/>
                <a:gd name="T22" fmla="*/ 286 w 500"/>
                <a:gd name="T23" fmla="*/ 19 h 307"/>
                <a:gd name="T24" fmla="*/ 172 w 500"/>
                <a:gd name="T25" fmla="*/ 50 h 307"/>
                <a:gd name="T26" fmla="*/ 159 w 500"/>
                <a:gd name="T27" fmla="*/ 58 h 307"/>
                <a:gd name="T28" fmla="*/ 69 w 500"/>
                <a:gd name="T29" fmla="*/ 31 h 307"/>
                <a:gd name="T30" fmla="*/ 8 w 500"/>
                <a:gd name="T31" fmla="*/ 64 h 307"/>
                <a:gd name="T32" fmla="*/ 0 w 500"/>
                <a:gd name="T33" fmla="*/ 91 h 307"/>
                <a:gd name="T34" fmla="*/ 155 w 500"/>
                <a:gd name="T35" fmla="*/ 272 h 307"/>
                <a:gd name="T36" fmla="*/ 201 w 500"/>
                <a:gd name="T37" fmla="*/ 300 h 3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500" h="307">
                  <a:moveTo>
                    <a:pt x="275" y="56"/>
                  </a:moveTo>
                  <a:cubicBezTo>
                    <a:pt x="312" y="67"/>
                    <a:pt x="320" y="88"/>
                    <a:pt x="325" y="109"/>
                  </a:cubicBezTo>
                  <a:cubicBezTo>
                    <a:pt x="286" y="97"/>
                    <a:pt x="243" y="84"/>
                    <a:pt x="204" y="72"/>
                  </a:cubicBezTo>
                  <a:cubicBezTo>
                    <a:pt x="220" y="58"/>
                    <a:pt x="238" y="45"/>
                    <a:pt x="275" y="56"/>
                  </a:cubicBezTo>
                  <a:close/>
                  <a:moveTo>
                    <a:pt x="201" y="300"/>
                  </a:moveTo>
                  <a:cubicBezTo>
                    <a:pt x="220" y="306"/>
                    <a:pt x="239" y="307"/>
                    <a:pt x="255" y="303"/>
                  </a:cubicBezTo>
                  <a:lnTo>
                    <a:pt x="485" y="238"/>
                  </a:lnTo>
                  <a:cubicBezTo>
                    <a:pt x="485" y="238"/>
                    <a:pt x="490" y="222"/>
                    <a:pt x="493" y="212"/>
                  </a:cubicBezTo>
                  <a:cubicBezTo>
                    <a:pt x="500" y="189"/>
                    <a:pt x="490" y="159"/>
                    <a:pt x="460" y="150"/>
                  </a:cubicBezTo>
                  <a:cubicBezTo>
                    <a:pt x="447" y="146"/>
                    <a:pt x="410" y="135"/>
                    <a:pt x="371" y="123"/>
                  </a:cubicBezTo>
                  <a:cubicBezTo>
                    <a:pt x="367" y="122"/>
                    <a:pt x="366" y="113"/>
                    <a:pt x="365" y="108"/>
                  </a:cubicBezTo>
                  <a:cubicBezTo>
                    <a:pt x="359" y="84"/>
                    <a:pt x="349" y="38"/>
                    <a:pt x="286" y="19"/>
                  </a:cubicBezTo>
                  <a:cubicBezTo>
                    <a:pt x="223" y="0"/>
                    <a:pt x="190" y="32"/>
                    <a:pt x="172" y="50"/>
                  </a:cubicBezTo>
                  <a:cubicBezTo>
                    <a:pt x="168" y="53"/>
                    <a:pt x="163" y="60"/>
                    <a:pt x="159" y="58"/>
                  </a:cubicBezTo>
                  <a:cubicBezTo>
                    <a:pt x="126" y="49"/>
                    <a:pt x="82" y="35"/>
                    <a:pt x="69" y="31"/>
                  </a:cubicBezTo>
                  <a:cubicBezTo>
                    <a:pt x="39" y="22"/>
                    <a:pt x="15" y="41"/>
                    <a:pt x="8" y="64"/>
                  </a:cubicBezTo>
                  <a:cubicBezTo>
                    <a:pt x="4" y="75"/>
                    <a:pt x="0" y="91"/>
                    <a:pt x="0" y="91"/>
                  </a:cubicBezTo>
                  <a:lnTo>
                    <a:pt x="155" y="272"/>
                  </a:lnTo>
                  <a:cubicBezTo>
                    <a:pt x="165" y="285"/>
                    <a:pt x="182" y="295"/>
                    <a:pt x="201" y="300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80" name="Freeform 352"/>
            <xdr:cNvSpPr>
              <a:spLocks/>
            </xdr:cNvSpPr>
          </xdr:nvSpPr>
          <xdr:spPr bwMode="auto">
            <a:xfrm>
              <a:off x="584199" y="676265"/>
              <a:ext cx="234950" cy="274638"/>
            </a:xfrm>
            <a:custGeom>
              <a:avLst/>
              <a:gdLst>
                <a:gd name="T0" fmla="*/ 194 w 308"/>
                <a:gd name="T1" fmla="*/ 18 h 360"/>
                <a:gd name="T2" fmla="*/ 22 w 308"/>
                <a:gd name="T3" fmla="*/ 148 h 360"/>
                <a:gd name="T4" fmla="*/ 114 w 308"/>
                <a:gd name="T5" fmla="*/ 342 h 360"/>
                <a:gd name="T6" fmla="*/ 285 w 308"/>
                <a:gd name="T7" fmla="*/ 213 h 360"/>
                <a:gd name="T8" fmla="*/ 194 w 308"/>
                <a:gd name="T9" fmla="*/ 18 h 3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08" h="360">
                  <a:moveTo>
                    <a:pt x="194" y="18"/>
                  </a:moveTo>
                  <a:cubicBezTo>
                    <a:pt x="121" y="0"/>
                    <a:pt x="44" y="58"/>
                    <a:pt x="22" y="148"/>
                  </a:cubicBezTo>
                  <a:cubicBezTo>
                    <a:pt x="0" y="237"/>
                    <a:pt x="41" y="324"/>
                    <a:pt x="114" y="342"/>
                  </a:cubicBezTo>
                  <a:cubicBezTo>
                    <a:pt x="186" y="360"/>
                    <a:pt x="263" y="302"/>
                    <a:pt x="285" y="213"/>
                  </a:cubicBezTo>
                  <a:cubicBezTo>
                    <a:pt x="308" y="123"/>
                    <a:pt x="267" y="36"/>
                    <a:pt x="194" y="18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81" name="Freeform 353"/>
            <xdr:cNvSpPr>
              <a:spLocks noEditPoints="1"/>
            </xdr:cNvSpPr>
          </xdr:nvSpPr>
          <xdr:spPr bwMode="auto">
            <a:xfrm>
              <a:off x="277812" y="935027"/>
              <a:ext cx="715963" cy="973138"/>
            </a:xfrm>
            <a:custGeom>
              <a:avLst/>
              <a:gdLst>
                <a:gd name="T0" fmla="*/ 444 w 939"/>
                <a:gd name="T1" fmla="*/ 150 h 1277"/>
                <a:gd name="T2" fmla="*/ 443 w 939"/>
                <a:gd name="T3" fmla="*/ 124 h 1277"/>
                <a:gd name="T4" fmla="*/ 470 w 939"/>
                <a:gd name="T5" fmla="*/ 96 h 1277"/>
                <a:gd name="T6" fmla="*/ 494 w 939"/>
                <a:gd name="T7" fmla="*/ 94 h 1277"/>
                <a:gd name="T8" fmla="*/ 515 w 939"/>
                <a:gd name="T9" fmla="*/ 107 h 1277"/>
                <a:gd name="T10" fmla="*/ 526 w 939"/>
                <a:gd name="T11" fmla="*/ 144 h 1277"/>
                <a:gd name="T12" fmla="*/ 513 w 939"/>
                <a:gd name="T13" fmla="*/ 167 h 1277"/>
                <a:gd name="T14" fmla="*/ 485 w 939"/>
                <a:gd name="T15" fmla="*/ 201 h 1277"/>
                <a:gd name="T16" fmla="*/ 541 w 939"/>
                <a:gd name="T17" fmla="*/ 442 h 1277"/>
                <a:gd name="T18" fmla="*/ 467 w 939"/>
                <a:gd name="T19" fmla="*/ 525 h 1277"/>
                <a:gd name="T20" fmla="*/ 394 w 939"/>
                <a:gd name="T21" fmla="*/ 442 h 1277"/>
                <a:gd name="T22" fmla="*/ 452 w 939"/>
                <a:gd name="T23" fmla="*/ 201 h 1277"/>
                <a:gd name="T24" fmla="*/ 444 w 939"/>
                <a:gd name="T25" fmla="*/ 150 h 1277"/>
                <a:gd name="T26" fmla="*/ 22 w 939"/>
                <a:gd name="T27" fmla="*/ 523 h 1277"/>
                <a:gd name="T28" fmla="*/ 71 w 939"/>
                <a:gd name="T29" fmla="*/ 538 h 1277"/>
                <a:gd name="T30" fmla="*/ 118 w 939"/>
                <a:gd name="T31" fmla="*/ 507 h 1277"/>
                <a:gd name="T32" fmla="*/ 190 w 939"/>
                <a:gd name="T33" fmla="*/ 331 h 1277"/>
                <a:gd name="T34" fmla="*/ 270 w 939"/>
                <a:gd name="T35" fmla="*/ 223 h 1277"/>
                <a:gd name="T36" fmla="*/ 270 w 939"/>
                <a:gd name="T37" fmla="*/ 1223 h 1277"/>
                <a:gd name="T38" fmla="*/ 304 w 939"/>
                <a:gd name="T39" fmla="*/ 1277 h 1277"/>
                <a:gd name="T40" fmla="*/ 367 w 939"/>
                <a:gd name="T41" fmla="*/ 1277 h 1277"/>
                <a:gd name="T42" fmla="*/ 403 w 939"/>
                <a:gd name="T43" fmla="*/ 1220 h 1277"/>
                <a:gd name="T44" fmla="*/ 457 w 939"/>
                <a:gd name="T45" fmla="*/ 742 h 1277"/>
                <a:gd name="T46" fmla="*/ 510 w 939"/>
                <a:gd name="T47" fmla="*/ 1220 h 1277"/>
                <a:gd name="T48" fmla="*/ 546 w 939"/>
                <a:gd name="T49" fmla="*/ 1277 h 1277"/>
                <a:gd name="T50" fmla="*/ 609 w 939"/>
                <a:gd name="T51" fmla="*/ 1277 h 1277"/>
                <a:gd name="T52" fmla="*/ 644 w 939"/>
                <a:gd name="T53" fmla="*/ 1223 h 1277"/>
                <a:gd name="T54" fmla="*/ 633 w 939"/>
                <a:gd name="T55" fmla="*/ 313 h 1277"/>
                <a:gd name="T56" fmla="*/ 655 w 939"/>
                <a:gd name="T57" fmla="*/ 419 h 1277"/>
                <a:gd name="T58" fmla="*/ 708 w 939"/>
                <a:gd name="T59" fmla="*/ 500 h 1277"/>
                <a:gd name="T60" fmla="*/ 866 w 939"/>
                <a:gd name="T61" fmla="*/ 548 h 1277"/>
                <a:gd name="T62" fmla="*/ 918 w 939"/>
                <a:gd name="T63" fmla="*/ 527 h 1277"/>
                <a:gd name="T64" fmla="*/ 935 w 939"/>
                <a:gd name="T65" fmla="*/ 478 h 1277"/>
                <a:gd name="T66" fmla="*/ 900 w 939"/>
                <a:gd name="T67" fmla="*/ 430 h 1277"/>
                <a:gd name="T68" fmla="*/ 786 w 939"/>
                <a:gd name="T69" fmla="*/ 365 h 1277"/>
                <a:gd name="T70" fmla="*/ 770 w 939"/>
                <a:gd name="T71" fmla="*/ 236 h 1277"/>
                <a:gd name="T72" fmla="*/ 649 w 939"/>
                <a:gd name="T73" fmla="*/ 92 h 1277"/>
                <a:gd name="T74" fmla="*/ 504 w 939"/>
                <a:gd name="T75" fmla="*/ 56 h 1277"/>
                <a:gd name="T76" fmla="*/ 358 w 939"/>
                <a:gd name="T77" fmla="*/ 20 h 1277"/>
                <a:gd name="T78" fmla="*/ 184 w 939"/>
                <a:gd name="T79" fmla="*/ 91 h 1277"/>
                <a:gd name="T80" fmla="*/ 93 w 939"/>
                <a:gd name="T81" fmla="*/ 222 h 1277"/>
                <a:gd name="T82" fmla="*/ 57 w 939"/>
                <a:gd name="T83" fmla="*/ 298 h 1277"/>
                <a:gd name="T84" fmla="*/ 10 w 939"/>
                <a:gd name="T85" fmla="*/ 463 h 1277"/>
                <a:gd name="T86" fmla="*/ 22 w 939"/>
                <a:gd name="T87" fmla="*/ 523 h 12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939" h="1277">
                  <a:moveTo>
                    <a:pt x="444" y="150"/>
                  </a:moveTo>
                  <a:cubicBezTo>
                    <a:pt x="437" y="141"/>
                    <a:pt x="435" y="133"/>
                    <a:pt x="443" y="124"/>
                  </a:cubicBezTo>
                  <a:cubicBezTo>
                    <a:pt x="450" y="116"/>
                    <a:pt x="460" y="106"/>
                    <a:pt x="470" y="96"/>
                  </a:cubicBezTo>
                  <a:cubicBezTo>
                    <a:pt x="475" y="91"/>
                    <a:pt x="484" y="91"/>
                    <a:pt x="494" y="94"/>
                  </a:cubicBezTo>
                  <a:cubicBezTo>
                    <a:pt x="505" y="96"/>
                    <a:pt x="513" y="100"/>
                    <a:pt x="515" y="107"/>
                  </a:cubicBezTo>
                  <a:cubicBezTo>
                    <a:pt x="519" y="121"/>
                    <a:pt x="523" y="134"/>
                    <a:pt x="526" y="144"/>
                  </a:cubicBezTo>
                  <a:cubicBezTo>
                    <a:pt x="529" y="156"/>
                    <a:pt x="523" y="162"/>
                    <a:pt x="513" y="167"/>
                  </a:cubicBezTo>
                  <a:cubicBezTo>
                    <a:pt x="495" y="176"/>
                    <a:pt x="482" y="183"/>
                    <a:pt x="485" y="201"/>
                  </a:cubicBezTo>
                  <a:cubicBezTo>
                    <a:pt x="491" y="234"/>
                    <a:pt x="536" y="417"/>
                    <a:pt x="541" y="442"/>
                  </a:cubicBezTo>
                  <a:cubicBezTo>
                    <a:pt x="529" y="465"/>
                    <a:pt x="479" y="525"/>
                    <a:pt x="467" y="525"/>
                  </a:cubicBezTo>
                  <a:cubicBezTo>
                    <a:pt x="456" y="525"/>
                    <a:pt x="406" y="464"/>
                    <a:pt x="394" y="442"/>
                  </a:cubicBezTo>
                  <a:cubicBezTo>
                    <a:pt x="400" y="416"/>
                    <a:pt x="445" y="234"/>
                    <a:pt x="452" y="201"/>
                  </a:cubicBezTo>
                  <a:cubicBezTo>
                    <a:pt x="455" y="183"/>
                    <a:pt x="456" y="167"/>
                    <a:pt x="444" y="150"/>
                  </a:cubicBezTo>
                  <a:close/>
                  <a:moveTo>
                    <a:pt x="22" y="523"/>
                  </a:moveTo>
                  <a:cubicBezTo>
                    <a:pt x="40" y="528"/>
                    <a:pt x="53" y="533"/>
                    <a:pt x="71" y="538"/>
                  </a:cubicBezTo>
                  <a:cubicBezTo>
                    <a:pt x="94" y="545"/>
                    <a:pt x="109" y="534"/>
                    <a:pt x="118" y="507"/>
                  </a:cubicBezTo>
                  <a:cubicBezTo>
                    <a:pt x="140" y="447"/>
                    <a:pt x="161" y="400"/>
                    <a:pt x="190" y="331"/>
                  </a:cubicBezTo>
                  <a:cubicBezTo>
                    <a:pt x="220" y="290"/>
                    <a:pt x="242" y="262"/>
                    <a:pt x="270" y="223"/>
                  </a:cubicBezTo>
                  <a:lnTo>
                    <a:pt x="270" y="1223"/>
                  </a:lnTo>
                  <a:cubicBezTo>
                    <a:pt x="270" y="1269"/>
                    <a:pt x="286" y="1277"/>
                    <a:pt x="304" y="1277"/>
                  </a:cubicBezTo>
                  <a:lnTo>
                    <a:pt x="367" y="1277"/>
                  </a:lnTo>
                  <a:cubicBezTo>
                    <a:pt x="384" y="1277"/>
                    <a:pt x="397" y="1262"/>
                    <a:pt x="403" y="1220"/>
                  </a:cubicBezTo>
                  <a:cubicBezTo>
                    <a:pt x="414" y="1152"/>
                    <a:pt x="433" y="992"/>
                    <a:pt x="457" y="742"/>
                  </a:cubicBezTo>
                  <a:cubicBezTo>
                    <a:pt x="481" y="992"/>
                    <a:pt x="500" y="1152"/>
                    <a:pt x="510" y="1220"/>
                  </a:cubicBezTo>
                  <a:cubicBezTo>
                    <a:pt x="516" y="1262"/>
                    <a:pt x="529" y="1277"/>
                    <a:pt x="546" y="1277"/>
                  </a:cubicBezTo>
                  <a:lnTo>
                    <a:pt x="609" y="1277"/>
                  </a:lnTo>
                  <a:cubicBezTo>
                    <a:pt x="628" y="1277"/>
                    <a:pt x="644" y="1269"/>
                    <a:pt x="644" y="1223"/>
                  </a:cubicBezTo>
                  <a:cubicBezTo>
                    <a:pt x="644" y="1124"/>
                    <a:pt x="609" y="410"/>
                    <a:pt x="633" y="313"/>
                  </a:cubicBezTo>
                  <a:cubicBezTo>
                    <a:pt x="640" y="347"/>
                    <a:pt x="647" y="382"/>
                    <a:pt x="655" y="419"/>
                  </a:cubicBezTo>
                  <a:cubicBezTo>
                    <a:pt x="661" y="450"/>
                    <a:pt x="665" y="486"/>
                    <a:pt x="708" y="500"/>
                  </a:cubicBezTo>
                  <a:cubicBezTo>
                    <a:pt x="746" y="513"/>
                    <a:pt x="832" y="538"/>
                    <a:pt x="866" y="548"/>
                  </a:cubicBezTo>
                  <a:cubicBezTo>
                    <a:pt x="893" y="555"/>
                    <a:pt x="910" y="550"/>
                    <a:pt x="918" y="527"/>
                  </a:cubicBezTo>
                  <a:cubicBezTo>
                    <a:pt x="925" y="509"/>
                    <a:pt x="928" y="496"/>
                    <a:pt x="935" y="478"/>
                  </a:cubicBezTo>
                  <a:cubicBezTo>
                    <a:pt x="939" y="466"/>
                    <a:pt x="932" y="449"/>
                    <a:pt x="900" y="430"/>
                  </a:cubicBezTo>
                  <a:cubicBezTo>
                    <a:pt x="867" y="411"/>
                    <a:pt x="829" y="392"/>
                    <a:pt x="786" y="365"/>
                  </a:cubicBezTo>
                  <a:cubicBezTo>
                    <a:pt x="782" y="330"/>
                    <a:pt x="776" y="273"/>
                    <a:pt x="770" y="236"/>
                  </a:cubicBezTo>
                  <a:cubicBezTo>
                    <a:pt x="760" y="168"/>
                    <a:pt x="730" y="112"/>
                    <a:pt x="649" y="92"/>
                  </a:cubicBezTo>
                  <a:cubicBezTo>
                    <a:pt x="625" y="86"/>
                    <a:pt x="566" y="71"/>
                    <a:pt x="504" y="56"/>
                  </a:cubicBezTo>
                  <a:cubicBezTo>
                    <a:pt x="441" y="40"/>
                    <a:pt x="383" y="26"/>
                    <a:pt x="358" y="20"/>
                  </a:cubicBezTo>
                  <a:cubicBezTo>
                    <a:pt x="278" y="0"/>
                    <a:pt x="224" y="36"/>
                    <a:pt x="184" y="91"/>
                  </a:cubicBezTo>
                  <a:cubicBezTo>
                    <a:pt x="152" y="136"/>
                    <a:pt x="122" y="179"/>
                    <a:pt x="93" y="222"/>
                  </a:cubicBezTo>
                  <a:cubicBezTo>
                    <a:pt x="79" y="243"/>
                    <a:pt x="64" y="273"/>
                    <a:pt x="57" y="298"/>
                  </a:cubicBezTo>
                  <a:cubicBezTo>
                    <a:pt x="42" y="351"/>
                    <a:pt x="27" y="405"/>
                    <a:pt x="10" y="463"/>
                  </a:cubicBezTo>
                  <a:cubicBezTo>
                    <a:pt x="0" y="500"/>
                    <a:pt x="9" y="519"/>
                    <a:pt x="22" y="523"/>
                  </a:cubicBezTo>
                </a:path>
              </a:pathLst>
            </a:custGeom>
            <a:grpFill/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</xdr:grpSp>
      <xdr:sp macro="" textlink="">
        <xdr:nvSpPr>
          <xdr:cNvPr id="76" name="Cruzada 75"/>
          <xdr:cNvSpPr/>
        </xdr:nvSpPr>
        <xdr:spPr>
          <a:xfrm>
            <a:off x="2721430" y="8964387"/>
            <a:ext cx="612320" cy="675938"/>
          </a:xfrm>
          <a:prstGeom prst="plus">
            <a:avLst>
              <a:gd name="adj" fmla="val 33235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77" name="Seta para a direita 76"/>
          <xdr:cNvSpPr/>
        </xdr:nvSpPr>
        <xdr:spPr>
          <a:xfrm rot="19923565">
            <a:off x="3594704" y="7140136"/>
            <a:ext cx="686511" cy="476250"/>
          </a:xfrm>
          <a:prstGeom prst="rightArrow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TABELAS!$B$116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2459530" y="6566399"/>
            <a:ext cx="1336863" cy="457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5C4012E8-A213-4CFA-8338-BC3F43753820}" type="TxLink">
              <a:rPr lang="en-US" sz="24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ctr"/>
              <a:t> 59 683 </a:t>
            </a:fld>
            <a:endPara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224" name="CaixaDeTexto 223"/>
          <xdr:cNvSpPr txBox="1"/>
        </xdr:nvSpPr>
        <xdr:spPr>
          <a:xfrm>
            <a:off x="2601687" y="8258175"/>
            <a:ext cx="949778" cy="459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2000" b="1" baseline="0">
                <a:solidFill>
                  <a:srgbClr val="385723"/>
                </a:solidFill>
                <a:latin typeface="Arial Narrow" panose="020B0606020202030204" pitchFamily="34" charset="0"/>
              </a:rPr>
              <a:t>TCO</a:t>
            </a:r>
            <a:endParaRPr lang="pt-PT" sz="2000" b="1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8</xdr:col>
      <xdr:colOff>14626</xdr:colOff>
      <xdr:row>30</xdr:row>
      <xdr:rowOff>130221</xdr:rowOff>
    </xdr:from>
    <xdr:to>
      <xdr:col>11</xdr:col>
      <xdr:colOff>392633</xdr:colOff>
      <xdr:row>46</xdr:row>
      <xdr:rowOff>156147</xdr:rowOff>
    </xdr:to>
    <xdr:grpSp>
      <xdr:nvGrpSpPr>
        <xdr:cNvPr id="234" name="Grupo 233"/>
        <xdr:cNvGrpSpPr/>
      </xdr:nvGrpSpPr>
      <xdr:grpSpPr>
        <a:xfrm>
          <a:off x="4872376" y="5845221"/>
          <a:ext cx="2199663" cy="3073926"/>
          <a:chOff x="4629829" y="6566399"/>
          <a:chExt cx="2214972" cy="3073926"/>
        </a:xfrm>
      </xdr:grpSpPr>
      <xdr:graphicFrame macro="">
        <xdr:nvGraphicFramePr>
          <xdr:cNvPr id="130" name="Gráfico 129"/>
          <xdr:cNvGraphicFramePr>
            <a:graphicFrameLocks/>
          </xdr:cNvGraphicFramePr>
        </xdr:nvGraphicFramePr>
        <xdr:xfrm>
          <a:off x="4629829" y="7007675"/>
          <a:ext cx="216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2"/>
          </a:graphicData>
        </a:graphic>
      </xdr:graphicFrame>
      <xdr:grpSp>
        <xdr:nvGrpSpPr>
          <xdr:cNvPr id="159" name="Bank2" descr="{&quot;Key&quot;:&quot;POWER_USER_SHAPE_ICON&quot;,&quot;Value&quot;:&quot;POWER_USER_SHAPE_ICON_STYLE_1&quot;}"/>
          <xdr:cNvGrpSpPr>
            <a:grpSpLocks noChangeAspect="1"/>
          </xdr:cNvGrpSpPr>
        </xdr:nvGrpSpPr>
        <xdr:grpSpPr>
          <a:xfrm>
            <a:off x="5376814" y="7715250"/>
            <a:ext cx="653675" cy="476249"/>
            <a:chOff x="7643" y="1343047"/>
            <a:chExt cx="1062037" cy="746125"/>
          </a:xfrm>
          <a:solidFill>
            <a:schemeClr val="accent6">
              <a:lumMod val="75000"/>
            </a:schemeClr>
          </a:solidFill>
        </xdr:grpSpPr>
        <xdr:sp macro="" textlink="">
          <xdr:nvSpPr>
            <xdr:cNvPr id="166" name="Rectangle 56"/>
            <xdr:cNvSpPr>
              <a:spLocks noChangeArrowheads="1"/>
            </xdr:cNvSpPr>
          </xdr:nvSpPr>
          <xdr:spPr bwMode="auto">
            <a:xfrm>
              <a:off x="7643" y="2032022"/>
              <a:ext cx="1062037" cy="5715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67" name="Rectangle 57"/>
            <xdr:cNvSpPr>
              <a:spLocks noChangeArrowheads="1"/>
            </xdr:cNvSpPr>
          </xdr:nvSpPr>
          <xdr:spPr bwMode="auto">
            <a:xfrm>
              <a:off x="61618" y="1952647"/>
              <a:ext cx="952500" cy="50800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68" name="Rectangle 58"/>
            <xdr:cNvSpPr>
              <a:spLocks noChangeArrowheads="1"/>
            </xdr:cNvSpPr>
          </xdr:nvSpPr>
          <xdr:spPr bwMode="auto">
            <a:xfrm>
              <a:off x="110831" y="1889147"/>
              <a:ext cx="854075" cy="41275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69" name="Freeform 59"/>
            <xdr:cNvSpPr>
              <a:spLocks/>
            </xdr:cNvSpPr>
          </xdr:nvSpPr>
          <xdr:spPr bwMode="auto">
            <a:xfrm>
              <a:off x="485481" y="1597047"/>
              <a:ext cx="104775" cy="263525"/>
            </a:xfrm>
            <a:custGeom>
              <a:avLst/>
              <a:gdLst>
                <a:gd name="T0" fmla="*/ 56 w 66"/>
                <a:gd name="T1" fmla="*/ 166 h 166"/>
                <a:gd name="T2" fmla="*/ 56 w 66"/>
                <a:gd name="T3" fmla="*/ 149 h 166"/>
                <a:gd name="T4" fmla="*/ 61 w 66"/>
                <a:gd name="T5" fmla="*/ 149 h 166"/>
                <a:gd name="T6" fmla="*/ 61 w 66"/>
                <a:gd name="T7" fmla="*/ 141 h 166"/>
                <a:gd name="T8" fmla="*/ 66 w 66"/>
                <a:gd name="T9" fmla="*/ 141 h 166"/>
                <a:gd name="T10" fmla="*/ 66 w 66"/>
                <a:gd name="T11" fmla="*/ 25 h 166"/>
                <a:gd name="T12" fmla="*/ 61 w 66"/>
                <a:gd name="T13" fmla="*/ 25 h 166"/>
                <a:gd name="T14" fmla="*/ 61 w 66"/>
                <a:gd name="T15" fmla="*/ 17 h 166"/>
                <a:gd name="T16" fmla="*/ 56 w 66"/>
                <a:gd name="T17" fmla="*/ 17 h 166"/>
                <a:gd name="T18" fmla="*/ 56 w 66"/>
                <a:gd name="T19" fmla="*/ 0 h 166"/>
                <a:gd name="T20" fmla="*/ 11 w 66"/>
                <a:gd name="T21" fmla="*/ 0 h 166"/>
                <a:gd name="T22" fmla="*/ 11 w 66"/>
                <a:gd name="T23" fmla="*/ 17 h 166"/>
                <a:gd name="T24" fmla="*/ 5 w 66"/>
                <a:gd name="T25" fmla="*/ 17 h 166"/>
                <a:gd name="T26" fmla="*/ 5 w 66"/>
                <a:gd name="T27" fmla="*/ 25 h 166"/>
                <a:gd name="T28" fmla="*/ 0 w 66"/>
                <a:gd name="T29" fmla="*/ 25 h 166"/>
                <a:gd name="T30" fmla="*/ 0 w 66"/>
                <a:gd name="T31" fmla="*/ 141 h 166"/>
                <a:gd name="T32" fmla="*/ 5 w 66"/>
                <a:gd name="T33" fmla="*/ 141 h 166"/>
                <a:gd name="T34" fmla="*/ 5 w 66"/>
                <a:gd name="T35" fmla="*/ 149 h 166"/>
                <a:gd name="T36" fmla="*/ 11 w 66"/>
                <a:gd name="T37" fmla="*/ 149 h 166"/>
                <a:gd name="T38" fmla="*/ 11 w 66"/>
                <a:gd name="T39" fmla="*/ 166 h 166"/>
                <a:gd name="T40" fmla="*/ 56 w 66"/>
                <a:gd name="T41" fmla="*/ 166 h 1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66" h="166">
                  <a:moveTo>
                    <a:pt x="56" y="166"/>
                  </a:moveTo>
                  <a:lnTo>
                    <a:pt x="56" y="149"/>
                  </a:lnTo>
                  <a:lnTo>
                    <a:pt x="61" y="149"/>
                  </a:lnTo>
                  <a:lnTo>
                    <a:pt x="61" y="141"/>
                  </a:lnTo>
                  <a:lnTo>
                    <a:pt x="66" y="141"/>
                  </a:lnTo>
                  <a:lnTo>
                    <a:pt x="66" y="25"/>
                  </a:lnTo>
                  <a:lnTo>
                    <a:pt x="61" y="25"/>
                  </a:lnTo>
                  <a:lnTo>
                    <a:pt x="61" y="17"/>
                  </a:lnTo>
                  <a:lnTo>
                    <a:pt x="56" y="17"/>
                  </a:lnTo>
                  <a:lnTo>
                    <a:pt x="56" y="0"/>
                  </a:lnTo>
                  <a:lnTo>
                    <a:pt x="11" y="0"/>
                  </a:lnTo>
                  <a:lnTo>
                    <a:pt x="11" y="17"/>
                  </a:lnTo>
                  <a:lnTo>
                    <a:pt x="5" y="17"/>
                  </a:lnTo>
                  <a:lnTo>
                    <a:pt x="5" y="25"/>
                  </a:lnTo>
                  <a:lnTo>
                    <a:pt x="0" y="25"/>
                  </a:lnTo>
                  <a:lnTo>
                    <a:pt x="0" y="141"/>
                  </a:lnTo>
                  <a:lnTo>
                    <a:pt x="5" y="141"/>
                  </a:lnTo>
                  <a:lnTo>
                    <a:pt x="5" y="149"/>
                  </a:lnTo>
                  <a:lnTo>
                    <a:pt x="11" y="149"/>
                  </a:lnTo>
                  <a:lnTo>
                    <a:pt x="11" y="166"/>
                  </a:lnTo>
                  <a:lnTo>
                    <a:pt x="56" y="166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0" name="Freeform 60"/>
            <xdr:cNvSpPr>
              <a:spLocks/>
            </xdr:cNvSpPr>
          </xdr:nvSpPr>
          <xdr:spPr bwMode="auto">
            <a:xfrm>
              <a:off x="663281" y="1597047"/>
              <a:ext cx="104775" cy="263525"/>
            </a:xfrm>
            <a:custGeom>
              <a:avLst/>
              <a:gdLst>
                <a:gd name="T0" fmla="*/ 10 w 66"/>
                <a:gd name="T1" fmla="*/ 0 h 166"/>
                <a:gd name="T2" fmla="*/ 10 w 66"/>
                <a:gd name="T3" fmla="*/ 17 h 166"/>
                <a:gd name="T4" fmla="*/ 4 w 66"/>
                <a:gd name="T5" fmla="*/ 17 h 166"/>
                <a:gd name="T6" fmla="*/ 4 w 66"/>
                <a:gd name="T7" fmla="*/ 25 h 166"/>
                <a:gd name="T8" fmla="*/ 0 w 66"/>
                <a:gd name="T9" fmla="*/ 25 h 166"/>
                <a:gd name="T10" fmla="*/ 0 w 66"/>
                <a:gd name="T11" fmla="*/ 141 h 166"/>
                <a:gd name="T12" fmla="*/ 4 w 66"/>
                <a:gd name="T13" fmla="*/ 141 h 166"/>
                <a:gd name="T14" fmla="*/ 4 w 66"/>
                <a:gd name="T15" fmla="*/ 149 h 166"/>
                <a:gd name="T16" fmla="*/ 10 w 66"/>
                <a:gd name="T17" fmla="*/ 149 h 166"/>
                <a:gd name="T18" fmla="*/ 10 w 66"/>
                <a:gd name="T19" fmla="*/ 166 h 166"/>
                <a:gd name="T20" fmla="*/ 55 w 66"/>
                <a:gd name="T21" fmla="*/ 166 h 166"/>
                <a:gd name="T22" fmla="*/ 55 w 66"/>
                <a:gd name="T23" fmla="*/ 149 h 166"/>
                <a:gd name="T24" fmla="*/ 61 w 66"/>
                <a:gd name="T25" fmla="*/ 149 h 166"/>
                <a:gd name="T26" fmla="*/ 61 w 66"/>
                <a:gd name="T27" fmla="*/ 141 h 166"/>
                <a:gd name="T28" fmla="*/ 66 w 66"/>
                <a:gd name="T29" fmla="*/ 141 h 166"/>
                <a:gd name="T30" fmla="*/ 66 w 66"/>
                <a:gd name="T31" fmla="*/ 25 h 166"/>
                <a:gd name="T32" fmla="*/ 61 w 66"/>
                <a:gd name="T33" fmla="*/ 25 h 166"/>
                <a:gd name="T34" fmla="*/ 61 w 66"/>
                <a:gd name="T35" fmla="*/ 17 h 166"/>
                <a:gd name="T36" fmla="*/ 55 w 66"/>
                <a:gd name="T37" fmla="*/ 17 h 166"/>
                <a:gd name="T38" fmla="*/ 55 w 66"/>
                <a:gd name="T39" fmla="*/ 0 h 166"/>
                <a:gd name="T40" fmla="*/ 10 w 66"/>
                <a:gd name="T41" fmla="*/ 0 h 1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66" h="166">
                  <a:moveTo>
                    <a:pt x="10" y="0"/>
                  </a:moveTo>
                  <a:lnTo>
                    <a:pt x="10" y="17"/>
                  </a:lnTo>
                  <a:lnTo>
                    <a:pt x="4" y="17"/>
                  </a:lnTo>
                  <a:lnTo>
                    <a:pt x="4" y="25"/>
                  </a:lnTo>
                  <a:lnTo>
                    <a:pt x="0" y="25"/>
                  </a:lnTo>
                  <a:lnTo>
                    <a:pt x="0" y="141"/>
                  </a:lnTo>
                  <a:lnTo>
                    <a:pt x="4" y="141"/>
                  </a:lnTo>
                  <a:lnTo>
                    <a:pt x="4" y="149"/>
                  </a:lnTo>
                  <a:lnTo>
                    <a:pt x="10" y="149"/>
                  </a:lnTo>
                  <a:lnTo>
                    <a:pt x="10" y="166"/>
                  </a:lnTo>
                  <a:lnTo>
                    <a:pt x="55" y="166"/>
                  </a:lnTo>
                  <a:lnTo>
                    <a:pt x="55" y="149"/>
                  </a:lnTo>
                  <a:lnTo>
                    <a:pt x="61" y="149"/>
                  </a:lnTo>
                  <a:lnTo>
                    <a:pt x="61" y="141"/>
                  </a:lnTo>
                  <a:lnTo>
                    <a:pt x="66" y="141"/>
                  </a:lnTo>
                  <a:lnTo>
                    <a:pt x="66" y="25"/>
                  </a:lnTo>
                  <a:lnTo>
                    <a:pt x="61" y="25"/>
                  </a:lnTo>
                  <a:lnTo>
                    <a:pt x="61" y="17"/>
                  </a:lnTo>
                  <a:lnTo>
                    <a:pt x="55" y="17"/>
                  </a:lnTo>
                  <a:lnTo>
                    <a:pt x="55" y="0"/>
                  </a:lnTo>
                  <a:lnTo>
                    <a:pt x="10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1" name="Freeform 61"/>
            <xdr:cNvSpPr>
              <a:spLocks/>
            </xdr:cNvSpPr>
          </xdr:nvSpPr>
          <xdr:spPr bwMode="auto">
            <a:xfrm>
              <a:off x="309268" y="1597047"/>
              <a:ext cx="104775" cy="263525"/>
            </a:xfrm>
            <a:custGeom>
              <a:avLst/>
              <a:gdLst>
                <a:gd name="T0" fmla="*/ 55 w 66"/>
                <a:gd name="T1" fmla="*/ 166 h 166"/>
                <a:gd name="T2" fmla="*/ 55 w 66"/>
                <a:gd name="T3" fmla="*/ 149 h 166"/>
                <a:gd name="T4" fmla="*/ 61 w 66"/>
                <a:gd name="T5" fmla="*/ 149 h 166"/>
                <a:gd name="T6" fmla="*/ 61 w 66"/>
                <a:gd name="T7" fmla="*/ 141 h 166"/>
                <a:gd name="T8" fmla="*/ 66 w 66"/>
                <a:gd name="T9" fmla="*/ 141 h 166"/>
                <a:gd name="T10" fmla="*/ 66 w 66"/>
                <a:gd name="T11" fmla="*/ 25 h 166"/>
                <a:gd name="T12" fmla="*/ 61 w 66"/>
                <a:gd name="T13" fmla="*/ 25 h 166"/>
                <a:gd name="T14" fmla="*/ 61 w 66"/>
                <a:gd name="T15" fmla="*/ 17 h 166"/>
                <a:gd name="T16" fmla="*/ 55 w 66"/>
                <a:gd name="T17" fmla="*/ 17 h 166"/>
                <a:gd name="T18" fmla="*/ 55 w 66"/>
                <a:gd name="T19" fmla="*/ 0 h 166"/>
                <a:gd name="T20" fmla="*/ 10 w 66"/>
                <a:gd name="T21" fmla="*/ 0 h 166"/>
                <a:gd name="T22" fmla="*/ 10 w 66"/>
                <a:gd name="T23" fmla="*/ 17 h 166"/>
                <a:gd name="T24" fmla="*/ 5 w 66"/>
                <a:gd name="T25" fmla="*/ 17 h 166"/>
                <a:gd name="T26" fmla="*/ 5 w 66"/>
                <a:gd name="T27" fmla="*/ 25 h 166"/>
                <a:gd name="T28" fmla="*/ 0 w 66"/>
                <a:gd name="T29" fmla="*/ 25 h 166"/>
                <a:gd name="T30" fmla="*/ 0 w 66"/>
                <a:gd name="T31" fmla="*/ 141 h 166"/>
                <a:gd name="T32" fmla="*/ 5 w 66"/>
                <a:gd name="T33" fmla="*/ 141 h 166"/>
                <a:gd name="T34" fmla="*/ 5 w 66"/>
                <a:gd name="T35" fmla="*/ 149 h 166"/>
                <a:gd name="T36" fmla="*/ 10 w 66"/>
                <a:gd name="T37" fmla="*/ 149 h 166"/>
                <a:gd name="T38" fmla="*/ 10 w 66"/>
                <a:gd name="T39" fmla="*/ 166 h 166"/>
                <a:gd name="T40" fmla="*/ 55 w 66"/>
                <a:gd name="T41" fmla="*/ 166 h 1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66" h="166">
                  <a:moveTo>
                    <a:pt x="55" y="166"/>
                  </a:moveTo>
                  <a:lnTo>
                    <a:pt x="55" y="149"/>
                  </a:lnTo>
                  <a:lnTo>
                    <a:pt x="61" y="149"/>
                  </a:lnTo>
                  <a:lnTo>
                    <a:pt x="61" y="141"/>
                  </a:lnTo>
                  <a:lnTo>
                    <a:pt x="66" y="141"/>
                  </a:lnTo>
                  <a:lnTo>
                    <a:pt x="66" y="25"/>
                  </a:lnTo>
                  <a:lnTo>
                    <a:pt x="61" y="25"/>
                  </a:lnTo>
                  <a:lnTo>
                    <a:pt x="61" y="17"/>
                  </a:lnTo>
                  <a:lnTo>
                    <a:pt x="55" y="17"/>
                  </a:lnTo>
                  <a:lnTo>
                    <a:pt x="55" y="0"/>
                  </a:lnTo>
                  <a:lnTo>
                    <a:pt x="10" y="0"/>
                  </a:lnTo>
                  <a:lnTo>
                    <a:pt x="10" y="17"/>
                  </a:lnTo>
                  <a:lnTo>
                    <a:pt x="5" y="17"/>
                  </a:lnTo>
                  <a:lnTo>
                    <a:pt x="5" y="25"/>
                  </a:lnTo>
                  <a:lnTo>
                    <a:pt x="0" y="25"/>
                  </a:lnTo>
                  <a:lnTo>
                    <a:pt x="0" y="141"/>
                  </a:lnTo>
                  <a:lnTo>
                    <a:pt x="5" y="141"/>
                  </a:lnTo>
                  <a:lnTo>
                    <a:pt x="5" y="149"/>
                  </a:lnTo>
                  <a:lnTo>
                    <a:pt x="10" y="149"/>
                  </a:lnTo>
                  <a:lnTo>
                    <a:pt x="10" y="166"/>
                  </a:lnTo>
                  <a:lnTo>
                    <a:pt x="55" y="166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2" name="Freeform 62"/>
            <xdr:cNvSpPr>
              <a:spLocks/>
            </xdr:cNvSpPr>
          </xdr:nvSpPr>
          <xdr:spPr bwMode="auto">
            <a:xfrm>
              <a:off x="164806" y="1597047"/>
              <a:ext cx="71437" cy="263525"/>
            </a:xfrm>
            <a:custGeom>
              <a:avLst/>
              <a:gdLst>
                <a:gd name="T0" fmla="*/ 35 w 45"/>
                <a:gd name="T1" fmla="*/ 149 h 166"/>
                <a:gd name="T2" fmla="*/ 41 w 45"/>
                <a:gd name="T3" fmla="*/ 149 h 166"/>
                <a:gd name="T4" fmla="*/ 41 w 45"/>
                <a:gd name="T5" fmla="*/ 141 h 166"/>
                <a:gd name="T6" fmla="*/ 45 w 45"/>
                <a:gd name="T7" fmla="*/ 141 h 166"/>
                <a:gd name="T8" fmla="*/ 45 w 45"/>
                <a:gd name="T9" fmla="*/ 25 h 166"/>
                <a:gd name="T10" fmla="*/ 41 w 45"/>
                <a:gd name="T11" fmla="*/ 25 h 166"/>
                <a:gd name="T12" fmla="*/ 41 w 45"/>
                <a:gd name="T13" fmla="*/ 17 h 166"/>
                <a:gd name="T14" fmla="*/ 35 w 45"/>
                <a:gd name="T15" fmla="*/ 17 h 166"/>
                <a:gd name="T16" fmla="*/ 35 w 45"/>
                <a:gd name="T17" fmla="*/ 0 h 166"/>
                <a:gd name="T18" fmla="*/ 0 w 45"/>
                <a:gd name="T19" fmla="*/ 0 h 166"/>
                <a:gd name="T20" fmla="*/ 0 w 45"/>
                <a:gd name="T21" fmla="*/ 166 h 166"/>
                <a:gd name="T22" fmla="*/ 35 w 45"/>
                <a:gd name="T23" fmla="*/ 166 h 166"/>
                <a:gd name="T24" fmla="*/ 35 w 45"/>
                <a:gd name="T25" fmla="*/ 149 h 1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5" h="166">
                  <a:moveTo>
                    <a:pt x="35" y="149"/>
                  </a:moveTo>
                  <a:lnTo>
                    <a:pt x="41" y="149"/>
                  </a:lnTo>
                  <a:lnTo>
                    <a:pt x="41" y="141"/>
                  </a:lnTo>
                  <a:lnTo>
                    <a:pt x="45" y="141"/>
                  </a:lnTo>
                  <a:lnTo>
                    <a:pt x="45" y="25"/>
                  </a:lnTo>
                  <a:lnTo>
                    <a:pt x="41" y="25"/>
                  </a:lnTo>
                  <a:lnTo>
                    <a:pt x="41" y="17"/>
                  </a:lnTo>
                  <a:lnTo>
                    <a:pt x="35" y="17"/>
                  </a:lnTo>
                  <a:lnTo>
                    <a:pt x="35" y="0"/>
                  </a:lnTo>
                  <a:lnTo>
                    <a:pt x="0" y="0"/>
                  </a:lnTo>
                  <a:lnTo>
                    <a:pt x="0" y="166"/>
                  </a:lnTo>
                  <a:lnTo>
                    <a:pt x="35" y="166"/>
                  </a:lnTo>
                  <a:lnTo>
                    <a:pt x="35" y="149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3" name="Freeform 63"/>
            <xdr:cNvSpPr>
              <a:spLocks/>
            </xdr:cNvSpPr>
          </xdr:nvSpPr>
          <xdr:spPr bwMode="auto">
            <a:xfrm>
              <a:off x="839493" y="1597047"/>
              <a:ext cx="71437" cy="263525"/>
            </a:xfrm>
            <a:custGeom>
              <a:avLst/>
              <a:gdLst>
                <a:gd name="T0" fmla="*/ 11 w 45"/>
                <a:gd name="T1" fmla="*/ 0 h 166"/>
                <a:gd name="T2" fmla="*/ 11 w 45"/>
                <a:gd name="T3" fmla="*/ 17 h 166"/>
                <a:gd name="T4" fmla="*/ 5 w 45"/>
                <a:gd name="T5" fmla="*/ 17 h 166"/>
                <a:gd name="T6" fmla="*/ 5 w 45"/>
                <a:gd name="T7" fmla="*/ 25 h 166"/>
                <a:gd name="T8" fmla="*/ 0 w 45"/>
                <a:gd name="T9" fmla="*/ 25 h 166"/>
                <a:gd name="T10" fmla="*/ 0 w 45"/>
                <a:gd name="T11" fmla="*/ 141 h 166"/>
                <a:gd name="T12" fmla="*/ 5 w 45"/>
                <a:gd name="T13" fmla="*/ 141 h 166"/>
                <a:gd name="T14" fmla="*/ 5 w 45"/>
                <a:gd name="T15" fmla="*/ 149 h 166"/>
                <a:gd name="T16" fmla="*/ 11 w 45"/>
                <a:gd name="T17" fmla="*/ 149 h 166"/>
                <a:gd name="T18" fmla="*/ 11 w 45"/>
                <a:gd name="T19" fmla="*/ 166 h 166"/>
                <a:gd name="T20" fmla="*/ 45 w 45"/>
                <a:gd name="T21" fmla="*/ 166 h 166"/>
                <a:gd name="T22" fmla="*/ 45 w 45"/>
                <a:gd name="T23" fmla="*/ 0 h 166"/>
                <a:gd name="T24" fmla="*/ 11 w 45"/>
                <a:gd name="T25" fmla="*/ 0 h 1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5" h="166">
                  <a:moveTo>
                    <a:pt x="11" y="0"/>
                  </a:moveTo>
                  <a:lnTo>
                    <a:pt x="11" y="17"/>
                  </a:lnTo>
                  <a:lnTo>
                    <a:pt x="5" y="17"/>
                  </a:lnTo>
                  <a:lnTo>
                    <a:pt x="5" y="25"/>
                  </a:lnTo>
                  <a:lnTo>
                    <a:pt x="0" y="25"/>
                  </a:lnTo>
                  <a:lnTo>
                    <a:pt x="0" y="141"/>
                  </a:lnTo>
                  <a:lnTo>
                    <a:pt x="5" y="141"/>
                  </a:lnTo>
                  <a:lnTo>
                    <a:pt x="5" y="149"/>
                  </a:lnTo>
                  <a:lnTo>
                    <a:pt x="11" y="149"/>
                  </a:lnTo>
                  <a:lnTo>
                    <a:pt x="11" y="166"/>
                  </a:lnTo>
                  <a:lnTo>
                    <a:pt x="45" y="166"/>
                  </a:lnTo>
                  <a:lnTo>
                    <a:pt x="45" y="0"/>
                  </a:lnTo>
                  <a:lnTo>
                    <a:pt x="11" y="0"/>
                  </a:lnTo>
                  <a:close/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74" name="Freeform 64"/>
            <xdr:cNvSpPr>
              <a:spLocks noEditPoints="1"/>
            </xdr:cNvSpPr>
          </xdr:nvSpPr>
          <xdr:spPr bwMode="auto">
            <a:xfrm>
              <a:off x="71143" y="1343047"/>
              <a:ext cx="933450" cy="227013"/>
            </a:xfrm>
            <a:custGeom>
              <a:avLst/>
              <a:gdLst>
                <a:gd name="T0" fmla="*/ 1078 w 5629"/>
                <a:gd name="T1" fmla="*/ 985 h 1371"/>
                <a:gd name="T2" fmla="*/ 2815 w 5629"/>
                <a:gd name="T3" fmla="*/ 358 h 1371"/>
                <a:gd name="T4" fmla="*/ 4551 w 5629"/>
                <a:gd name="T5" fmla="*/ 985 h 1371"/>
                <a:gd name="T6" fmla="*/ 1078 w 5629"/>
                <a:gd name="T7" fmla="*/ 985 h 1371"/>
                <a:gd name="T8" fmla="*/ 2815 w 5629"/>
                <a:gd name="T9" fmla="*/ 0 h 1371"/>
                <a:gd name="T10" fmla="*/ 0 w 5629"/>
                <a:gd name="T11" fmla="*/ 1038 h 1371"/>
                <a:gd name="T12" fmla="*/ 122 w 5629"/>
                <a:gd name="T13" fmla="*/ 1249 h 1371"/>
                <a:gd name="T14" fmla="*/ 253 w 5629"/>
                <a:gd name="T15" fmla="*/ 1249 h 1371"/>
                <a:gd name="T16" fmla="*/ 253 w 5629"/>
                <a:gd name="T17" fmla="*/ 1371 h 1371"/>
                <a:gd name="T18" fmla="*/ 5376 w 5629"/>
                <a:gd name="T19" fmla="*/ 1371 h 1371"/>
                <a:gd name="T20" fmla="*/ 5376 w 5629"/>
                <a:gd name="T21" fmla="*/ 1249 h 1371"/>
                <a:gd name="T22" fmla="*/ 5507 w 5629"/>
                <a:gd name="T23" fmla="*/ 1249 h 1371"/>
                <a:gd name="T24" fmla="*/ 5629 w 5629"/>
                <a:gd name="T25" fmla="*/ 1038 h 1371"/>
                <a:gd name="T26" fmla="*/ 2815 w 5629"/>
                <a:gd name="T27" fmla="*/ 0 h 13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5629" h="1371">
                  <a:moveTo>
                    <a:pt x="1078" y="985"/>
                  </a:moveTo>
                  <a:lnTo>
                    <a:pt x="2815" y="358"/>
                  </a:lnTo>
                  <a:lnTo>
                    <a:pt x="4551" y="985"/>
                  </a:lnTo>
                  <a:lnTo>
                    <a:pt x="1078" y="985"/>
                  </a:lnTo>
                  <a:close/>
                  <a:moveTo>
                    <a:pt x="2815" y="0"/>
                  </a:moveTo>
                  <a:lnTo>
                    <a:pt x="0" y="1038"/>
                  </a:lnTo>
                  <a:lnTo>
                    <a:pt x="122" y="1249"/>
                  </a:lnTo>
                  <a:lnTo>
                    <a:pt x="253" y="1249"/>
                  </a:lnTo>
                  <a:lnTo>
                    <a:pt x="253" y="1371"/>
                  </a:lnTo>
                  <a:lnTo>
                    <a:pt x="5376" y="1371"/>
                  </a:lnTo>
                  <a:lnTo>
                    <a:pt x="5376" y="1249"/>
                  </a:lnTo>
                  <a:lnTo>
                    <a:pt x="5507" y="1249"/>
                  </a:lnTo>
                  <a:lnTo>
                    <a:pt x="5629" y="1038"/>
                  </a:lnTo>
                  <a:lnTo>
                    <a:pt x="2815" y="0"/>
                  </a:lnTo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</xdr:grpSp>
      <xdr:sp macro="" textlink="">
        <xdr:nvSpPr>
          <xdr:cNvPr id="184" name="Seta para a direita 183"/>
          <xdr:cNvSpPr/>
        </xdr:nvSpPr>
        <xdr:spPr>
          <a:xfrm rot="19923565">
            <a:off x="6158290" y="7145578"/>
            <a:ext cx="686511" cy="476250"/>
          </a:xfrm>
          <a:prstGeom prst="rightArrow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87" name="Cruzada 186"/>
          <xdr:cNvSpPr/>
        </xdr:nvSpPr>
        <xdr:spPr>
          <a:xfrm>
            <a:off x="5332641" y="8964387"/>
            <a:ext cx="612320" cy="675938"/>
          </a:xfrm>
          <a:prstGeom prst="plus">
            <a:avLst>
              <a:gd name="adj" fmla="val 33235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26" name="CaixaDeTexto 225"/>
          <xdr:cNvSpPr txBox="1"/>
        </xdr:nvSpPr>
        <xdr:spPr>
          <a:xfrm>
            <a:off x="5206093" y="8258175"/>
            <a:ext cx="1066799" cy="459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1600" b="1" baseline="0">
                <a:solidFill>
                  <a:srgbClr val="385723"/>
                </a:solidFill>
                <a:latin typeface="Arial Narrow" panose="020B0606020202030204" pitchFamily="34" charset="0"/>
              </a:rPr>
              <a:t>F. Pública</a:t>
            </a:r>
            <a:endParaRPr lang="pt-PT" sz="1600" b="1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TABELAS!$B$121">
        <xdr:nvSpPr>
          <xdr:cNvPr id="229" name="CaixaDeTexto 228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5047609" y="6566399"/>
            <a:ext cx="1336863" cy="457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D58CBC75-5DB9-4E95-8216-14AF34C2288C}" type="TxLink">
              <a:rPr lang="en-US" sz="24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ctr"/>
              <a:t> 26 617 </a:t>
            </a:fld>
            <a:endPara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11</xdr:col>
      <xdr:colOff>507544</xdr:colOff>
      <xdr:row>30</xdr:row>
      <xdr:rowOff>130221</xdr:rowOff>
    </xdr:from>
    <xdr:to>
      <xdr:col>15</xdr:col>
      <xdr:colOff>381410</xdr:colOff>
      <xdr:row>46</xdr:row>
      <xdr:rowOff>156147</xdr:rowOff>
    </xdr:to>
    <xdr:grpSp>
      <xdr:nvGrpSpPr>
        <xdr:cNvPr id="235" name="Grupo 234"/>
        <xdr:cNvGrpSpPr/>
      </xdr:nvGrpSpPr>
      <xdr:grpSpPr>
        <a:xfrm>
          <a:off x="7186950" y="5845221"/>
          <a:ext cx="2302741" cy="3073926"/>
          <a:chOff x="7218588" y="6566399"/>
          <a:chExt cx="2323151" cy="3073926"/>
        </a:xfrm>
      </xdr:grpSpPr>
      <xdr:graphicFrame macro="">
        <xdr:nvGraphicFramePr>
          <xdr:cNvPr id="131" name="Gráfico 130"/>
          <xdr:cNvGraphicFramePr>
            <a:graphicFrameLocks/>
          </xdr:cNvGraphicFramePr>
        </xdr:nvGraphicFramePr>
        <xdr:xfrm>
          <a:off x="7218588" y="7007675"/>
          <a:ext cx="216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3"/>
          </a:graphicData>
        </a:graphic>
      </xdr:graphicFrame>
      <xdr:grpSp>
        <xdr:nvGrpSpPr>
          <xdr:cNvPr id="162" name="Building_house2" descr="{&quot;Key&quot;:&quot;POWER_USER_SHAPE_ICON&quot;,&quot;Value&quot;:&quot;POWER_USER_SHAPE_ICON_STYLE_1&quot;}"/>
          <xdr:cNvGrpSpPr>
            <a:grpSpLocks noChangeAspect="1"/>
          </xdr:cNvGrpSpPr>
        </xdr:nvGrpSpPr>
        <xdr:grpSpPr>
          <a:xfrm>
            <a:off x="8001001" y="7623346"/>
            <a:ext cx="565059" cy="568154"/>
            <a:chOff x="0" y="2219326"/>
            <a:chExt cx="803276" cy="793751"/>
          </a:xfrm>
          <a:solidFill>
            <a:schemeClr val="accent6">
              <a:lumMod val="75000"/>
            </a:schemeClr>
          </a:solidFill>
        </xdr:grpSpPr>
        <xdr:sp macro="" textlink="">
          <xdr:nvSpPr>
            <xdr:cNvPr id="163" name="Freeform 53"/>
            <xdr:cNvSpPr>
              <a:spLocks noEditPoints="1"/>
            </xdr:cNvSpPr>
          </xdr:nvSpPr>
          <xdr:spPr bwMode="auto">
            <a:xfrm>
              <a:off x="0" y="2219326"/>
              <a:ext cx="492125" cy="674688"/>
            </a:xfrm>
            <a:custGeom>
              <a:avLst/>
              <a:gdLst>
                <a:gd name="T0" fmla="*/ 296 w 645"/>
                <a:gd name="T1" fmla="*/ 260 h 887"/>
                <a:gd name="T2" fmla="*/ 411 w 645"/>
                <a:gd name="T3" fmla="*/ 341 h 887"/>
                <a:gd name="T4" fmla="*/ 188 w 645"/>
                <a:gd name="T5" fmla="*/ 341 h 887"/>
                <a:gd name="T6" fmla="*/ 296 w 645"/>
                <a:gd name="T7" fmla="*/ 260 h 887"/>
                <a:gd name="T8" fmla="*/ 481 w 645"/>
                <a:gd name="T9" fmla="*/ 120 h 887"/>
                <a:gd name="T10" fmla="*/ 481 w 645"/>
                <a:gd name="T11" fmla="*/ 321 h 887"/>
                <a:gd name="T12" fmla="*/ 345 w 645"/>
                <a:gd name="T13" fmla="*/ 223 h 887"/>
                <a:gd name="T14" fmla="*/ 481 w 645"/>
                <a:gd name="T15" fmla="*/ 120 h 887"/>
                <a:gd name="T16" fmla="*/ 387 w 645"/>
                <a:gd name="T17" fmla="*/ 636 h 887"/>
                <a:gd name="T18" fmla="*/ 221 w 645"/>
                <a:gd name="T19" fmla="*/ 636 h 887"/>
                <a:gd name="T20" fmla="*/ 221 w 645"/>
                <a:gd name="T21" fmla="*/ 486 h 887"/>
                <a:gd name="T22" fmla="*/ 387 w 645"/>
                <a:gd name="T23" fmla="*/ 486 h 887"/>
                <a:gd name="T24" fmla="*/ 387 w 645"/>
                <a:gd name="T25" fmla="*/ 636 h 887"/>
                <a:gd name="T26" fmla="*/ 48 w 645"/>
                <a:gd name="T27" fmla="*/ 448 h 887"/>
                <a:gd name="T28" fmla="*/ 101 w 645"/>
                <a:gd name="T29" fmla="*/ 408 h 887"/>
                <a:gd name="T30" fmla="*/ 101 w 645"/>
                <a:gd name="T31" fmla="*/ 829 h 887"/>
                <a:gd name="T32" fmla="*/ 63 w 645"/>
                <a:gd name="T33" fmla="*/ 829 h 887"/>
                <a:gd name="T34" fmla="*/ 63 w 645"/>
                <a:gd name="T35" fmla="*/ 887 h 887"/>
                <a:gd name="T36" fmla="*/ 521 w 645"/>
                <a:gd name="T37" fmla="*/ 887 h 887"/>
                <a:gd name="T38" fmla="*/ 467 w 645"/>
                <a:gd name="T39" fmla="*/ 804 h 887"/>
                <a:gd name="T40" fmla="*/ 490 w 645"/>
                <a:gd name="T41" fmla="*/ 648 h 887"/>
                <a:gd name="T42" fmla="*/ 501 w 645"/>
                <a:gd name="T43" fmla="*/ 606 h 887"/>
                <a:gd name="T44" fmla="*/ 501 w 645"/>
                <a:gd name="T45" fmla="*/ 399 h 887"/>
                <a:gd name="T46" fmla="*/ 645 w 645"/>
                <a:gd name="T47" fmla="*/ 399 h 887"/>
                <a:gd name="T48" fmla="*/ 612 w 645"/>
                <a:gd name="T49" fmla="*/ 268 h 887"/>
                <a:gd name="T50" fmla="*/ 539 w 645"/>
                <a:gd name="T51" fmla="*/ 321 h 887"/>
                <a:gd name="T52" fmla="*/ 539 w 645"/>
                <a:gd name="T53" fmla="*/ 122 h 887"/>
                <a:gd name="T54" fmla="*/ 597 w 645"/>
                <a:gd name="T55" fmla="*/ 165 h 887"/>
                <a:gd name="T56" fmla="*/ 622 w 645"/>
                <a:gd name="T57" fmla="*/ 82 h 887"/>
                <a:gd name="T58" fmla="*/ 508 w 645"/>
                <a:gd name="T59" fmla="*/ 0 h 887"/>
                <a:gd name="T60" fmla="*/ 0 w 645"/>
                <a:gd name="T61" fmla="*/ 384 h 887"/>
                <a:gd name="T62" fmla="*/ 48 w 645"/>
                <a:gd name="T63" fmla="*/ 448 h 88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645" h="887">
                  <a:moveTo>
                    <a:pt x="296" y="260"/>
                  </a:moveTo>
                  <a:lnTo>
                    <a:pt x="411" y="341"/>
                  </a:lnTo>
                  <a:lnTo>
                    <a:pt x="188" y="341"/>
                  </a:lnTo>
                  <a:lnTo>
                    <a:pt x="296" y="260"/>
                  </a:lnTo>
                  <a:close/>
                  <a:moveTo>
                    <a:pt x="481" y="120"/>
                  </a:moveTo>
                  <a:lnTo>
                    <a:pt x="481" y="321"/>
                  </a:lnTo>
                  <a:lnTo>
                    <a:pt x="345" y="223"/>
                  </a:lnTo>
                  <a:lnTo>
                    <a:pt x="481" y="120"/>
                  </a:lnTo>
                  <a:close/>
                  <a:moveTo>
                    <a:pt x="387" y="636"/>
                  </a:moveTo>
                  <a:lnTo>
                    <a:pt x="221" y="636"/>
                  </a:lnTo>
                  <a:lnTo>
                    <a:pt x="221" y="486"/>
                  </a:lnTo>
                  <a:lnTo>
                    <a:pt x="387" y="486"/>
                  </a:lnTo>
                  <a:lnTo>
                    <a:pt x="387" y="636"/>
                  </a:lnTo>
                  <a:close/>
                  <a:moveTo>
                    <a:pt x="48" y="448"/>
                  </a:moveTo>
                  <a:lnTo>
                    <a:pt x="101" y="408"/>
                  </a:lnTo>
                  <a:lnTo>
                    <a:pt x="101" y="829"/>
                  </a:lnTo>
                  <a:lnTo>
                    <a:pt x="63" y="829"/>
                  </a:lnTo>
                  <a:lnTo>
                    <a:pt x="63" y="887"/>
                  </a:lnTo>
                  <a:lnTo>
                    <a:pt x="521" y="887"/>
                  </a:lnTo>
                  <a:cubicBezTo>
                    <a:pt x="489" y="870"/>
                    <a:pt x="468" y="839"/>
                    <a:pt x="467" y="804"/>
                  </a:cubicBezTo>
                  <a:cubicBezTo>
                    <a:pt x="465" y="742"/>
                    <a:pt x="480" y="685"/>
                    <a:pt x="490" y="648"/>
                  </a:cubicBezTo>
                  <a:cubicBezTo>
                    <a:pt x="493" y="634"/>
                    <a:pt x="497" y="620"/>
                    <a:pt x="501" y="606"/>
                  </a:cubicBezTo>
                  <a:lnTo>
                    <a:pt x="501" y="399"/>
                  </a:lnTo>
                  <a:lnTo>
                    <a:pt x="645" y="399"/>
                  </a:lnTo>
                  <a:cubicBezTo>
                    <a:pt x="617" y="361"/>
                    <a:pt x="602" y="305"/>
                    <a:pt x="612" y="268"/>
                  </a:cubicBezTo>
                  <a:lnTo>
                    <a:pt x="539" y="321"/>
                  </a:lnTo>
                  <a:lnTo>
                    <a:pt x="539" y="122"/>
                  </a:lnTo>
                  <a:lnTo>
                    <a:pt x="597" y="165"/>
                  </a:lnTo>
                  <a:cubicBezTo>
                    <a:pt x="599" y="136"/>
                    <a:pt x="608" y="108"/>
                    <a:pt x="622" y="82"/>
                  </a:cubicBezTo>
                  <a:lnTo>
                    <a:pt x="508" y="0"/>
                  </a:lnTo>
                  <a:lnTo>
                    <a:pt x="0" y="384"/>
                  </a:lnTo>
                  <a:lnTo>
                    <a:pt x="48" y="448"/>
                  </a:lnTo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64" name="Freeform 54"/>
            <xdr:cNvSpPr>
              <a:spLocks/>
            </xdr:cNvSpPr>
          </xdr:nvSpPr>
          <xdr:spPr bwMode="auto">
            <a:xfrm>
              <a:off x="392113" y="2570164"/>
              <a:ext cx="411163" cy="442913"/>
            </a:xfrm>
            <a:custGeom>
              <a:avLst/>
              <a:gdLst>
                <a:gd name="T0" fmla="*/ 538 w 539"/>
                <a:gd name="T1" fmla="*/ 454 h 581"/>
                <a:gd name="T2" fmla="*/ 539 w 539"/>
                <a:gd name="T3" fmla="*/ 200 h 581"/>
                <a:gd name="T4" fmla="*/ 376 w 539"/>
                <a:gd name="T5" fmla="*/ 0 h 581"/>
                <a:gd name="T6" fmla="*/ 199 w 539"/>
                <a:gd name="T7" fmla="*/ 0 h 581"/>
                <a:gd name="T8" fmla="*/ 23 w 539"/>
                <a:gd name="T9" fmla="*/ 200 h 581"/>
                <a:gd name="T10" fmla="*/ 2 w 539"/>
                <a:gd name="T11" fmla="*/ 341 h 581"/>
                <a:gd name="T12" fmla="*/ 83 w 539"/>
                <a:gd name="T13" fmla="*/ 389 h 581"/>
                <a:gd name="T14" fmla="*/ 313 w 539"/>
                <a:gd name="T15" fmla="*/ 341 h 581"/>
                <a:gd name="T16" fmla="*/ 349 w 539"/>
                <a:gd name="T17" fmla="*/ 281 h 581"/>
                <a:gd name="T18" fmla="*/ 289 w 539"/>
                <a:gd name="T19" fmla="*/ 245 h 581"/>
                <a:gd name="T20" fmla="*/ 146 w 539"/>
                <a:gd name="T21" fmla="*/ 268 h 581"/>
                <a:gd name="T22" fmla="*/ 140 w 539"/>
                <a:gd name="T23" fmla="*/ 228 h 581"/>
                <a:gd name="T24" fmla="*/ 259 w 539"/>
                <a:gd name="T25" fmla="*/ 209 h 581"/>
                <a:gd name="T26" fmla="*/ 235 w 539"/>
                <a:gd name="T27" fmla="*/ 98 h 581"/>
                <a:gd name="T28" fmla="*/ 306 w 539"/>
                <a:gd name="T29" fmla="*/ 84 h 581"/>
                <a:gd name="T30" fmla="*/ 333 w 539"/>
                <a:gd name="T31" fmla="*/ 210 h 581"/>
                <a:gd name="T32" fmla="*/ 388 w 539"/>
                <a:gd name="T33" fmla="*/ 271 h 581"/>
                <a:gd name="T34" fmla="*/ 363 w 539"/>
                <a:gd name="T35" fmla="*/ 355 h 581"/>
                <a:gd name="T36" fmla="*/ 392 w 539"/>
                <a:gd name="T37" fmla="*/ 491 h 581"/>
                <a:gd name="T38" fmla="*/ 322 w 539"/>
                <a:gd name="T39" fmla="*/ 506 h 581"/>
                <a:gd name="T40" fmla="*/ 296 w 539"/>
                <a:gd name="T41" fmla="*/ 385 h 581"/>
                <a:gd name="T42" fmla="*/ 115 w 539"/>
                <a:gd name="T43" fmla="*/ 423 h 581"/>
                <a:gd name="T44" fmla="*/ 115 w 539"/>
                <a:gd name="T45" fmla="*/ 581 h 581"/>
                <a:gd name="T46" fmla="*/ 458 w 539"/>
                <a:gd name="T47" fmla="*/ 581 h 581"/>
                <a:gd name="T48" fmla="*/ 459 w 539"/>
                <a:gd name="T49" fmla="*/ 530 h 581"/>
                <a:gd name="T50" fmla="*/ 538 w 539"/>
                <a:gd name="T51" fmla="*/ 454 h 5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539" h="581">
                  <a:moveTo>
                    <a:pt x="538" y="454"/>
                  </a:moveTo>
                  <a:lnTo>
                    <a:pt x="539" y="200"/>
                  </a:lnTo>
                  <a:cubicBezTo>
                    <a:pt x="539" y="63"/>
                    <a:pt x="487" y="8"/>
                    <a:pt x="376" y="0"/>
                  </a:cubicBezTo>
                  <a:lnTo>
                    <a:pt x="199" y="0"/>
                  </a:lnTo>
                  <a:cubicBezTo>
                    <a:pt x="87" y="8"/>
                    <a:pt x="57" y="69"/>
                    <a:pt x="23" y="200"/>
                  </a:cubicBezTo>
                  <a:cubicBezTo>
                    <a:pt x="13" y="237"/>
                    <a:pt x="0" y="288"/>
                    <a:pt x="2" y="341"/>
                  </a:cubicBezTo>
                  <a:cubicBezTo>
                    <a:pt x="4" y="381"/>
                    <a:pt x="50" y="396"/>
                    <a:pt x="83" y="389"/>
                  </a:cubicBezTo>
                  <a:cubicBezTo>
                    <a:pt x="137" y="378"/>
                    <a:pt x="313" y="341"/>
                    <a:pt x="313" y="341"/>
                  </a:cubicBezTo>
                  <a:cubicBezTo>
                    <a:pt x="340" y="332"/>
                    <a:pt x="355" y="306"/>
                    <a:pt x="349" y="281"/>
                  </a:cubicBezTo>
                  <a:cubicBezTo>
                    <a:pt x="342" y="248"/>
                    <a:pt x="310" y="241"/>
                    <a:pt x="289" y="245"/>
                  </a:cubicBezTo>
                  <a:lnTo>
                    <a:pt x="146" y="268"/>
                  </a:lnTo>
                  <a:lnTo>
                    <a:pt x="140" y="228"/>
                  </a:lnTo>
                  <a:lnTo>
                    <a:pt x="259" y="209"/>
                  </a:lnTo>
                  <a:lnTo>
                    <a:pt x="235" y="98"/>
                  </a:lnTo>
                  <a:lnTo>
                    <a:pt x="306" y="84"/>
                  </a:lnTo>
                  <a:lnTo>
                    <a:pt x="333" y="210"/>
                  </a:lnTo>
                  <a:cubicBezTo>
                    <a:pt x="359" y="220"/>
                    <a:pt x="380" y="243"/>
                    <a:pt x="388" y="271"/>
                  </a:cubicBezTo>
                  <a:cubicBezTo>
                    <a:pt x="395" y="302"/>
                    <a:pt x="385" y="333"/>
                    <a:pt x="363" y="355"/>
                  </a:cubicBezTo>
                  <a:lnTo>
                    <a:pt x="392" y="491"/>
                  </a:lnTo>
                  <a:lnTo>
                    <a:pt x="322" y="506"/>
                  </a:lnTo>
                  <a:lnTo>
                    <a:pt x="296" y="385"/>
                  </a:lnTo>
                  <a:lnTo>
                    <a:pt x="115" y="423"/>
                  </a:lnTo>
                  <a:lnTo>
                    <a:pt x="115" y="581"/>
                  </a:lnTo>
                  <a:lnTo>
                    <a:pt x="458" y="581"/>
                  </a:lnTo>
                  <a:lnTo>
                    <a:pt x="459" y="530"/>
                  </a:lnTo>
                  <a:cubicBezTo>
                    <a:pt x="516" y="530"/>
                    <a:pt x="538" y="496"/>
                    <a:pt x="538" y="454"/>
                  </a:cubicBezTo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  <xdr:sp macro="" textlink="">
          <xdr:nvSpPr>
            <xdr:cNvPr id="165" name="Freeform 55"/>
            <xdr:cNvSpPr>
              <a:spLocks noEditPoints="1"/>
            </xdr:cNvSpPr>
          </xdr:nvSpPr>
          <xdr:spPr bwMode="auto">
            <a:xfrm>
              <a:off x="469900" y="2236789"/>
              <a:ext cx="284163" cy="309563"/>
            </a:xfrm>
            <a:custGeom>
              <a:avLst/>
              <a:gdLst>
                <a:gd name="T0" fmla="*/ 310 w 373"/>
                <a:gd name="T1" fmla="*/ 176 h 405"/>
                <a:gd name="T2" fmla="*/ 187 w 373"/>
                <a:gd name="T3" fmla="*/ 168 h 405"/>
                <a:gd name="T4" fmla="*/ 187 w 373"/>
                <a:gd name="T5" fmla="*/ 168 h 405"/>
                <a:gd name="T6" fmla="*/ 63 w 373"/>
                <a:gd name="T7" fmla="*/ 176 h 405"/>
                <a:gd name="T8" fmla="*/ 63 w 373"/>
                <a:gd name="T9" fmla="*/ 176 h 405"/>
                <a:gd name="T10" fmla="*/ 63 w 373"/>
                <a:gd name="T11" fmla="*/ 151 h 405"/>
                <a:gd name="T12" fmla="*/ 115 w 373"/>
                <a:gd name="T13" fmla="*/ 58 h 405"/>
                <a:gd name="T14" fmla="*/ 102 w 373"/>
                <a:gd name="T15" fmla="*/ 149 h 405"/>
                <a:gd name="T16" fmla="*/ 138 w 373"/>
                <a:gd name="T17" fmla="*/ 146 h 405"/>
                <a:gd name="T18" fmla="*/ 148 w 373"/>
                <a:gd name="T19" fmla="*/ 35 h 405"/>
                <a:gd name="T20" fmla="*/ 226 w 373"/>
                <a:gd name="T21" fmla="*/ 35 h 405"/>
                <a:gd name="T22" fmla="*/ 235 w 373"/>
                <a:gd name="T23" fmla="*/ 146 h 405"/>
                <a:gd name="T24" fmla="*/ 272 w 373"/>
                <a:gd name="T25" fmla="*/ 149 h 405"/>
                <a:gd name="T26" fmla="*/ 259 w 373"/>
                <a:gd name="T27" fmla="*/ 58 h 405"/>
                <a:gd name="T28" fmla="*/ 310 w 373"/>
                <a:gd name="T29" fmla="*/ 151 h 405"/>
                <a:gd name="T30" fmla="*/ 310 w 373"/>
                <a:gd name="T31" fmla="*/ 176 h 405"/>
                <a:gd name="T32" fmla="*/ 257 w 373"/>
                <a:gd name="T33" fmla="*/ 18 h 405"/>
                <a:gd name="T34" fmla="*/ 229 w 373"/>
                <a:gd name="T35" fmla="*/ 0 h 405"/>
                <a:gd name="T36" fmla="*/ 145 w 373"/>
                <a:gd name="T37" fmla="*/ 0 h 405"/>
                <a:gd name="T38" fmla="*/ 116 w 373"/>
                <a:gd name="T39" fmla="*/ 18 h 405"/>
                <a:gd name="T40" fmla="*/ 29 w 373"/>
                <a:gd name="T41" fmla="*/ 151 h 405"/>
                <a:gd name="T42" fmla="*/ 29 w 373"/>
                <a:gd name="T43" fmla="*/ 183 h 405"/>
                <a:gd name="T44" fmla="*/ 0 w 373"/>
                <a:gd name="T45" fmla="*/ 205 h 405"/>
                <a:gd name="T46" fmla="*/ 42 w 373"/>
                <a:gd name="T47" fmla="*/ 230 h 405"/>
                <a:gd name="T48" fmla="*/ 39 w 373"/>
                <a:gd name="T49" fmla="*/ 259 h 405"/>
                <a:gd name="T50" fmla="*/ 186 w 373"/>
                <a:gd name="T51" fmla="*/ 405 h 405"/>
                <a:gd name="T52" fmla="*/ 334 w 373"/>
                <a:gd name="T53" fmla="*/ 259 h 405"/>
                <a:gd name="T54" fmla="*/ 331 w 373"/>
                <a:gd name="T55" fmla="*/ 230 h 405"/>
                <a:gd name="T56" fmla="*/ 373 w 373"/>
                <a:gd name="T57" fmla="*/ 205 h 405"/>
                <a:gd name="T58" fmla="*/ 344 w 373"/>
                <a:gd name="T59" fmla="*/ 183 h 405"/>
                <a:gd name="T60" fmla="*/ 344 w 373"/>
                <a:gd name="T61" fmla="*/ 151 h 405"/>
                <a:gd name="T62" fmla="*/ 257 w 373"/>
                <a:gd name="T63" fmla="*/ 18 h 4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373" h="405">
                  <a:moveTo>
                    <a:pt x="310" y="176"/>
                  </a:moveTo>
                  <a:cubicBezTo>
                    <a:pt x="280" y="171"/>
                    <a:pt x="240" y="168"/>
                    <a:pt x="187" y="168"/>
                  </a:cubicBezTo>
                  <a:lnTo>
                    <a:pt x="187" y="168"/>
                  </a:lnTo>
                  <a:cubicBezTo>
                    <a:pt x="134" y="168"/>
                    <a:pt x="93" y="171"/>
                    <a:pt x="63" y="176"/>
                  </a:cubicBezTo>
                  <a:lnTo>
                    <a:pt x="63" y="176"/>
                  </a:lnTo>
                  <a:lnTo>
                    <a:pt x="63" y="151"/>
                  </a:lnTo>
                  <a:cubicBezTo>
                    <a:pt x="63" y="113"/>
                    <a:pt x="84" y="79"/>
                    <a:pt x="115" y="58"/>
                  </a:cubicBezTo>
                  <a:cubicBezTo>
                    <a:pt x="116" y="80"/>
                    <a:pt x="114" y="115"/>
                    <a:pt x="102" y="149"/>
                  </a:cubicBezTo>
                  <a:cubicBezTo>
                    <a:pt x="112" y="148"/>
                    <a:pt x="124" y="147"/>
                    <a:pt x="138" y="146"/>
                  </a:cubicBezTo>
                  <a:cubicBezTo>
                    <a:pt x="152" y="100"/>
                    <a:pt x="150" y="52"/>
                    <a:pt x="148" y="35"/>
                  </a:cubicBezTo>
                  <a:lnTo>
                    <a:pt x="226" y="35"/>
                  </a:lnTo>
                  <a:cubicBezTo>
                    <a:pt x="224" y="50"/>
                    <a:pt x="221" y="97"/>
                    <a:pt x="235" y="146"/>
                  </a:cubicBezTo>
                  <a:cubicBezTo>
                    <a:pt x="249" y="147"/>
                    <a:pt x="262" y="148"/>
                    <a:pt x="272" y="149"/>
                  </a:cubicBezTo>
                  <a:cubicBezTo>
                    <a:pt x="260" y="115"/>
                    <a:pt x="258" y="80"/>
                    <a:pt x="259" y="58"/>
                  </a:cubicBezTo>
                  <a:cubicBezTo>
                    <a:pt x="290" y="79"/>
                    <a:pt x="310" y="113"/>
                    <a:pt x="310" y="151"/>
                  </a:cubicBezTo>
                  <a:lnTo>
                    <a:pt x="310" y="176"/>
                  </a:lnTo>
                  <a:close/>
                  <a:moveTo>
                    <a:pt x="257" y="18"/>
                  </a:moveTo>
                  <a:cubicBezTo>
                    <a:pt x="253" y="7"/>
                    <a:pt x="242" y="0"/>
                    <a:pt x="229" y="0"/>
                  </a:cubicBezTo>
                  <a:lnTo>
                    <a:pt x="145" y="0"/>
                  </a:lnTo>
                  <a:cubicBezTo>
                    <a:pt x="132" y="0"/>
                    <a:pt x="121" y="7"/>
                    <a:pt x="116" y="18"/>
                  </a:cubicBezTo>
                  <a:cubicBezTo>
                    <a:pt x="65" y="43"/>
                    <a:pt x="29" y="93"/>
                    <a:pt x="29" y="151"/>
                  </a:cubicBezTo>
                  <a:lnTo>
                    <a:pt x="29" y="183"/>
                  </a:lnTo>
                  <a:cubicBezTo>
                    <a:pt x="10" y="190"/>
                    <a:pt x="0" y="197"/>
                    <a:pt x="0" y="205"/>
                  </a:cubicBezTo>
                  <a:cubicBezTo>
                    <a:pt x="0" y="215"/>
                    <a:pt x="15" y="223"/>
                    <a:pt x="42" y="230"/>
                  </a:cubicBezTo>
                  <a:cubicBezTo>
                    <a:pt x="40" y="239"/>
                    <a:pt x="39" y="249"/>
                    <a:pt x="39" y="259"/>
                  </a:cubicBezTo>
                  <a:cubicBezTo>
                    <a:pt x="39" y="340"/>
                    <a:pt x="105" y="405"/>
                    <a:pt x="186" y="405"/>
                  </a:cubicBezTo>
                  <a:cubicBezTo>
                    <a:pt x="268" y="405"/>
                    <a:pt x="334" y="340"/>
                    <a:pt x="334" y="259"/>
                  </a:cubicBezTo>
                  <a:cubicBezTo>
                    <a:pt x="334" y="249"/>
                    <a:pt x="333" y="240"/>
                    <a:pt x="331" y="230"/>
                  </a:cubicBezTo>
                  <a:cubicBezTo>
                    <a:pt x="359" y="224"/>
                    <a:pt x="373" y="215"/>
                    <a:pt x="373" y="205"/>
                  </a:cubicBezTo>
                  <a:cubicBezTo>
                    <a:pt x="373" y="197"/>
                    <a:pt x="364" y="189"/>
                    <a:pt x="344" y="183"/>
                  </a:cubicBezTo>
                  <a:lnTo>
                    <a:pt x="344" y="151"/>
                  </a:lnTo>
                  <a:cubicBezTo>
                    <a:pt x="344" y="93"/>
                    <a:pt x="309" y="43"/>
                    <a:pt x="257" y="18"/>
                  </a:cubicBezTo>
                </a:path>
              </a:pathLst>
            </a:custGeom>
            <a:grpFill/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595959"/>
                  </a:solidFill>
                  <a:latin typeface="Calibri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fr-FR" sz="1800" b="0" i="0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Calibri" panose="020F0502020204030204"/>
              </a:endParaRPr>
            </a:p>
          </xdr:txBody>
        </xdr:sp>
      </xdr:grpSp>
      <xdr:sp macro="" textlink="">
        <xdr:nvSpPr>
          <xdr:cNvPr id="185" name="Seta para a direita 184"/>
          <xdr:cNvSpPr/>
        </xdr:nvSpPr>
        <xdr:spPr>
          <a:xfrm rot="19923565">
            <a:off x="8855228" y="7148300"/>
            <a:ext cx="686511" cy="476250"/>
          </a:xfrm>
          <a:prstGeom prst="rightArrow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90" name="Cruzada 189"/>
          <xdr:cNvSpPr/>
        </xdr:nvSpPr>
        <xdr:spPr>
          <a:xfrm>
            <a:off x="7943852" y="8964387"/>
            <a:ext cx="612320" cy="675938"/>
          </a:xfrm>
          <a:prstGeom prst="plus">
            <a:avLst>
              <a:gd name="adj" fmla="val 33235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25" name="CaixaDeTexto 224"/>
          <xdr:cNvSpPr txBox="1"/>
        </xdr:nvSpPr>
        <xdr:spPr>
          <a:xfrm>
            <a:off x="7829552" y="8258175"/>
            <a:ext cx="949778" cy="459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2000" b="1" baseline="0">
                <a:solidFill>
                  <a:srgbClr val="385723"/>
                </a:solidFill>
                <a:latin typeface="Arial Narrow" panose="020B0606020202030204" pitchFamily="34" charset="0"/>
              </a:rPr>
              <a:t>REMPE</a:t>
            </a:r>
            <a:endParaRPr lang="pt-PT" sz="2000" b="1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TABELAS!$B$126">
        <xdr:nvSpPr>
          <xdr:cNvPr id="230" name="CaixaDeTexto 229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7635688" y="6566399"/>
            <a:ext cx="1336863" cy="457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9330F26-85F3-4D17-9038-AF4BEBCEF1D5}" type="TxLink">
              <a:rPr lang="en-US" sz="24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ctr"/>
              <a:t> 14 277 </a:t>
            </a:fld>
            <a:endPara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15</xdr:col>
      <xdr:colOff>496321</xdr:colOff>
      <xdr:row>30</xdr:row>
      <xdr:rowOff>130221</xdr:rowOff>
    </xdr:from>
    <xdr:to>
      <xdr:col>19</xdr:col>
      <xdr:colOff>211659</xdr:colOff>
      <xdr:row>46</xdr:row>
      <xdr:rowOff>156147</xdr:rowOff>
    </xdr:to>
    <xdr:grpSp>
      <xdr:nvGrpSpPr>
        <xdr:cNvPr id="236" name="Grupo 235"/>
        <xdr:cNvGrpSpPr/>
      </xdr:nvGrpSpPr>
      <xdr:grpSpPr>
        <a:xfrm>
          <a:off x="9604602" y="5845221"/>
          <a:ext cx="2144213" cy="3073926"/>
          <a:chOff x="9807347" y="6566399"/>
          <a:chExt cx="2164624" cy="3073926"/>
        </a:xfrm>
      </xdr:grpSpPr>
      <xdr:graphicFrame macro="">
        <xdr:nvGraphicFramePr>
          <xdr:cNvPr id="132" name="Gráfico 131"/>
          <xdr:cNvGraphicFramePr>
            <a:graphicFrameLocks/>
          </xdr:cNvGraphicFramePr>
        </xdr:nvGraphicFramePr>
        <xdr:xfrm>
          <a:off x="9807347" y="7007675"/>
          <a:ext cx="216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4"/>
          </a:graphicData>
        </a:graphic>
      </xdr:graphicFrame>
      <xdr:sp macro="" textlink="">
        <xdr:nvSpPr>
          <xdr:cNvPr id="161" name="Work2" descr="{&quot;Key&quot;:&quot;POWER_USER_SHAPE_ICON&quot;,&quot;Value&quot;:&quot;POWER_USER_SHAPE_ICON_STYLE_1&quot;}"/>
          <xdr:cNvSpPr>
            <a:spLocks noChangeAspect="1" noEditPoints="1"/>
          </xdr:cNvSpPr>
        </xdr:nvSpPr>
        <xdr:spPr bwMode="auto">
          <a:xfrm>
            <a:off x="10559421" y="7660821"/>
            <a:ext cx="535375" cy="544286"/>
          </a:xfrm>
          <a:custGeom>
            <a:avLst/>
            <a:gdLst>
              <a:gd name="T0" fmla="*/ 754 w 1959"/>
              <a:gd name="T1" fmla="*/ 91 h 1920"/>
              <a:gd name="T2" fmla="*/ 694 w 1959"/>
              <a:gd name="T3" fmla="*/ 706 h 1920"/>
              <a:gd name="T4" fmla="*/ 568 w 1959"/>
              <a:gd name="T5" fmla="*/ 615 h 1920"/>
              <a:gd name="T6" fmla="*/ 628 w 1959"/>
              <a:gd name="T7" fmla="*/ 0 h 1920"/>
              <a:gd name="T8" fmla="*/ 1478 w 1959"/>
              <a:gd name="T9" fmla="*/ 140 h 1920"/>
              <a:gd name="T10" fmla="*/ 1594 w 1959"/>
              <a:gd name="T11" fmla="*/ 503 h 1920"/>
              <a:gd name="T12" fmla="*/ 1683 w 1959"/>
              <a:gd name="T13" fmla="*/ 1273 h 1920"/>
              <a:gd name="T14" fmla="*/ 1683 w 1959"/>
              <a:gd name="T15" fmla="*/ 1370 h 1920"/>
              <a:gd name="T16" fmla="*/ 1777 w 1959"/>
              <a:gd name="T17" fmla="*/ 1379 h 1920"/>
              <a:gd name="T18" fmla="*/ 1757 w 1959"/>
              <a:gd name="T19" fmla="*/ 1085 h 1920"/>
              <a:gd name="T20" fmla="*/ 1822 w 1959"/>
              <a:gd name="T21" fmla="*/ 683 h 1920"/>
              <a:gd name="T22" fmla="*/ 1880 w 1959"/>
              <a:gd name="T23" fmla="*/ 683 h 1920"/>
              <a:gd name="T24" fmla="*/ 1893 w 1959"/>
              <a:gd name="T25" fmla="*/ 683 h 1920"/>
              <a:gd name="T26" fmla="*/ 1959 w 1959"/>
              <a:gd name="T27" fmla="*/ 1085 h 1920"/>
              <a:gd name="T28" fmla="*/ 1929 w 1959"/>
              <a:gd name="T29" fmla="*/ 1867 h 1920"/>
              <a:gd name="T30" fmla="*/ 1826 w 1959"/>
              <a:gd name="T31" fmla="*/ 1916 h 1920"/>
              <a:gd name="T32" fmla="*/ 1777 w 1959"/>
              <a:gd name="T33" fmla="*/ 1531 h 1920"/>
              <a:gd name="T34" fmla="*/ 1411 w 1959"/>
              <a:gd name="T35" fmla="*/ 1864 h 1920"/>
              <a:gd name="T36" fmla="*/ 1307 w 1959"/>
              <a:gd name="T37" fmla="*/ 1916 h 1920"/>
              <a:gd name="T38" fmla="*/ 1259 w 1959"/>
              <a:gd name="T39" fmla="*/ 1443 h 1920"/>
              <a:gd name="T40" fmla="*/ 981 w 1959"/>
              <a:gd name="T41" fmla="*/ 1595 h 1920"/>
              <a:gd name="T42" fmla="*/ 905 w 1959"/>
              <a:gd name="T43" fmla="*/ 1919 h 1920"/>
              <a:gd name="T44" fmla="*/ 773 w 1959"/>
              <a:gd name="T45" fmla="*/ 1859 h 1920"/>
              <a:gd name="T46" fmla="*/ 715 w 1959"/>
              <a:gd name="T47" fmla="*/ 1864 h 1920"/>
              <a:gd name="T48" fmla="*/ 521 w 1959"/>
              <a:gd name="T49" fmla="*/ 1828 h 1920"/>
              <a:gd name="T50" fmla="*/ 518 w 1959"/>
              <a:gd name="T51" fmla="*/ 1859 h 1920"/>
              <a:gd name="T52" fmla="*/ 386 w 1959"/>
              <a:gd name="T53" fmla="*/ 1919 h 1920"/>
              <a:gd name="T54" fmla="*/ 310 w 1959"/>
              <a:gd name="T55" fmla="*/ 1125 h 1920"/>
              <a:gd name="T56" fmla="*/ 0 w 1959"/>
              <a:gd name="T57" fmla="*/ 1048 h 1920"/>
              <a:gd name="T58" fmla="*/ 85 w 1959"/>
              <a:gd name="T59" fmla="*/ 917 h 1920"/>
              <a:gd name="T60" fmla="*/ 446 w 1959"/>
              <a:gd name="T61" fmla="*/ 395 h 1920"/>
              <a:gd name="T62" fmla="*/ 547 w 1959"/>
              <a:gd name="T63" fmla="*/ 395 h 1920"/>
              <a:gd name="T64" fmla="*/ 607 w 1959"/>
              <a:gd name="T65" fmla="*/ 917 h 1920"/>
              <a:gd name="T66" fmla="*/ 661 w 1959"/>
              <a:gd name="T67" fmla="*/ 816 h 1920"/>
              <a:gd name="T68" fmla="*/ 955 w 1959"/>
              <a:gd name="T69" fmla="*/ 757 h 1920"/>
              <a:gd name="T70" fmla="*/ 1434 w 1959"/>
              <a:gd name="T71" fmla="*/ 608 h 1920"/>
              <a:gd name="T72" fmla="*/ 1459 w 1959"/>
              <a:gd name="T73" fmla="*/ 536 h 1920"/>
              <a:gd name="T74" fmla="*/ 1394 w 1959"/>
              <a:gd name="T75" fmla="*/ 156 h 1920"/>
              <a:gd name="T76" fmla="*/ 1396 w 1959"/>
              <a:gd name="T77" fmla="*/ 156 h 1920"/>
              <a:gd name="T78" fmla="*/ 1434 w 1959"/>
              <a:gd name="T79" fmla="*/ 792 h 1920"/>
              <a:gd name="T80" fmla="*/ 1157 w 1959"/>
              <a:gd name="T81" fmla="*/ 889 h 1920"/>
              <a:gd name="T82" fmla="*/ 1241 w 1959"/>
              <a:gd name="T83" fmla="*/ 917 h 1920"/>
              <a:gd name="T84" fmla="*/ 1325 w 1959"/>
              <a:gd name="T85" fmla="*/ 1048 h 1920"/>
              <a:gd name="T86" fmla="*/ 981 w 1959"/>
              <a:gd name="T87" fmla="*/ 1125 h 1920"/>
              <a:gd name="T88" fmla="*/ 988 w 1959"/>
              <a:gd name="T89" fmla="*/ 1247 h 1920"/>
              <a:gd name="T90" fmla="*/ 1106 w 1959"/>
              <a:gd name="T91" fmla="*/ 1200 h 1920"/>
              <a:gd name="T92" fmla="*/ 1434 w 1959"/>
              <a:gd name="T93" fmla="*/ 792 h 1920"/>
              <a:gd name="T94" fmla="*/ 518 w 1959"/>
              <a:gd name="T95" fmla="*/ 1125 h 1920"/>
              <a:gd name="T96" fmla="*/ 545 w 1959"/>
              <a:gd name="T97" fmla="*/ 1695 h 1920"/>
              <a:gd name="T98" fmla="*/ 773 w 1959"/>
              <a:gd name="T99" fmla="*/ 1125 h 19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959" h="1920">
                <a:moveTo>
                  <a:pt x="694" y="0"/>
                </a:moveTo>
                <a:cubicBezTo>
                  <a:pt x="728" y="0"/>
                  <a:pt x="754" y="41"/>
                  <a:pt x="754" y="91"/>
                </a:cubicBezTo>
                <a:lnTo>
                  <a:pt x="754" y="615"/>
                </a:lnTo>
                <a:cubicBezTo>
                  <a:pt x="754" y="665"/>
                  <a:pt x="728" y="706"/>
                  <a:pt x="694" y="706"/>
                </a:cubicBezTo>
                <a:lnTo>
                  <a:pt x="628" y="706"/>
                </a:lnTo>
                <a:cubicBezTo>
                  <a:pt x="595" y="706"/>
                  <a:pt x="568" y="665"/>
                  <a:pt x="568" y="615"/>
                </a:cubicBezTo>
                <a:lnTo>
                  <a:pt x="568" y="91"/>
                </a:lnTo>
                <a:cubicBezTo>
                  <a:pt x="568" y="41"/>
                  <a:pt x="595" y="0"/>
                  <a:pt x="628" y="0"/>
                </a:cubicBezTo>
                <a:lnTo>
                  <a:pt x="694" y="0"/>
                </a:lnTo>
                <a:close/>
                <a:moveTo>
                  <a:pt x="1478" y="140"/>
                </a:moveTo>
                <a:cubicBezTo>
                  <a:pt x="1559" y="140"/>
                  <a:pt x="1637" y="185"/>
                  <a:pt x="1671" y="260"/>
                </a:cubicBezTo>
                <a:cubicBezTo>
                  <a:pt x="1712" y="349"/>
                  <a:pt x="1677" y="451"/>
                  <a:pt x="1594" y="503"/>
                </a:cubicBezTo>
                <a:cubicBezTo>
                  <a:pt x="1645" y="511"/>
                  <a:pt x="1683" y="549"/>
                  <a:pt x="1683" y="596"/>
                </a:cubicBezTo>
                <a:lnTo>
                  <a:pt x="1683" y="1273"/>
                </a:lnTo>
                <a:lnTo>
                  <a:pt x="1683" y="1344"/>
                </a:lnTo>
                <a:lnTo>
                  <a:pt x="1683" y="1370"/>
                </a:lnTo>
                <a:cubicBezTo>
                  <a:pt x="1683" y="1373"/>
                  <a:pt x="1683" y="1376"/>
                  <a:pt x="1682" y="1379"/>
                </a:cubicBezTo>
                <a:lnTo>
                  <a:pt x="1777" y="1379"/>
                </a:lnTo>
                <a:lnTo>
                  <a:pt x="1777" y="1121"/>
                </a:lnTo>
                <a:cubicBezTo>
                  <a:pt x="1765" y="1112"/>
                  <a:pt x="1757" y="1099"/>
                  <a:pt x="1757" y="1085"/>
                </a:cubicBezTo>
                <a:lnTo>
                  <a:pt x="1757" y="732"/>
                </a:lnTo>
                <a:cubicBezTo>
                  <a:pt x="1757" y="705"/>
                  <a:pt x="1786" y="683"/>
                  <a:pt x="1822" y="683"/>
                </a:cubicBezTo>
                <a:lnTo>
                  <a:pt x="1826" y="683"/>
                </a:lnTo>
                <a:lnTo>
                  <a:pt x="1880" y="683"/>
                </a:lnTo>
                <a:lnTo>
                  <a:pt x="1893" y="683"/>
                </a:lnTo>
                <a:lnTo>
                  <a:pt x="1893" y="683"/>
                </a:lnTo>
                <a:cubicBezTo>
                  <a:pt x="1929" y="683"/>
                  <a:pt x="1959" y="705"/>
                  <a:pt x="1959" y="732"/>
                </a:cubicBezTo>
                <a:lnTo>
                  <a:pt x="1959" y="1085"/>
                </a:lnTo>
                <a:cubicBezTo>
                  <a:pt x="1959" y="1102"/>
                  <a:pt x="1947" y="1118"/>
                  <a:pt x="1929" y="1127"/>
                </a:cubicBezTo>
                <a:lnTo>
                  <a:pt x="1929" y="1867"/>
                </a:lnTo>
                <a:cubicBezTo>
                  <a:pt x="1929" y="1894"/>
                  <a:pt x="1907" y="1916"/>
                  <a:pt x="1880" y="1916"/>
                </a:cubicBezTo>
                <a:lnTo>
                  <a:pt x="1826" y="1916"/>
                </a:lnTo>
                <a:cubicBezTo>
                  <a:pt x="1799" y="1916"/>
                  <a:pt x="1777" y="1894"/>
                  <a:pt x="1777" y="1867"/>
                </a:cubicBezTo>
                <a:lnTo>
                  <a:pt x="1777" y="1531"/>
                </a:lnTo>
                <a:lnTo>
                  <a:pt x="1411" y="1531"/>
                </a:lnTo>
                <a:lnTo>
                  <a:pt x="1411" y="1864"/>
                </a:lnTo>
                <a:cubicBezTo>
                  <a:pt x="1411" y="1893"/>
                  <a:pt x="1388" y="1916"/>
                  <a:pt x="1361" y="1916"/>
                </a:cubicBezTo>
                <a:lnTo>
                  <a:pt x="1307" y="1916"/>
                </a:lnTo>
                <a:cubicBezTo>
                  <a:pt x="1280" y="1916"/>
                  <a:pt x="1259" y="1893"/>
                  <a:pt x="1259" y="1864"/>
                </a:cubicBezTo>
                <a:lnTo>
                  <a:pt x="1259" y="1443"/>
                </a:lnTo>
                <a:lnTo>
                  <a:pt x="1132" y="1443"/>
                </a:lnTo>
                <a:lnTo>
                  <a:pt x="981" y="1595"/>
                </a:lnTo>
                <a:lnTo>
                  <a:pt x="981" y="1859"/>
                </a:lnTo>
                <a:cubicBezTo>
                  <a:pt x="981" y="1892"/>
                  <a:pt x="947" y="1919"/>
                  <a:pt x="905" y="1919"/>
                </a:cubicBezTo>
                <a:lnTo>
                  <a:pt x="850" y="1919"/>
                </a:lnTo>
                <a:cubicBezTo>
                  <a:pt x="808" y="1919"/>
                  <a:pt x="773" y="1892"/>
                  <a:pt x="773" y="1859"/>
                </a:cubicBezTo>
                <a:lnTo>
                  <a:pt x="773" y="1805"/>
                </a:lnTo>
                <a:lnTo>
                  <a:pt x="715" y="1864"/>
                </a:lnTo>
                <a:cubicBezTo>
                  <a:pt x="672" y="1908"/>
                  <a:pt x="613" y="1920"/>
                  <a:pt x="584" y="1890"/>
                </a:cubicBezTo>
                <a:lnTo>
                  <a:pt x="521" y="1828"/>
                </a:lnTo>
                <a:cubicBezTo>
                  <a:pt x="520" y="1827"/>
                  <a:pt x="519" y="1825"/>
                  <a:pt x="518" y="1824"/>
                </a:cubicBezTo>
                <a:lnTo>
                  <a:pt x="518" y="1859"/>
                </a:lnTo>
                <a:cubicBezTo>
                  <a:pt x="518" y="1892"/>
                  <a:pt x="483" y="1919"/>
                  <a:pt x="441" y="1919"/>
                </a:cubicBezTo>
                <a:lnTo>
                  <a:pt x="386" y="1919"/>
                </a:lnTo>
                <a:cubicBezTo>
                  <a:pt x="344" y="1919"/>
                  <a:pt x="310" y="1892"/>
                  <a:pt x="310" y="1859"/>
                </a:cubicBezTo>
                <a:lnTo>
                  <a:pt x="310" y="1125"/>
                </a:lnTo>
                <a:lnTo>
                  <a:pt x="85" y="1125"/>
                </a:lnTo>
                <a:cubicBezTo>
                  <a:pt x="38" y="1125"/>
                  <a:pt x="0" y="1091"/>
                  <a:pt x="0" y="1048"/>
                </a:cubicBezTo>
                <a:lnTo>
                  <a:pt x="0" y="993"/>
                </a:lnTo>
                <a:cubicBezTo>
                  <a:pt x="0" y="951"/>
                  <a:pt x="38" y="917"/>
                  <a:pt x="85" y="917"/>
                </a:cubicBezTo>
                <a:lnTo>
                  <a:pt x="446" y="917"/>
                </a:lnTo>
                <a:lnTo>
                  <a:pt x="446" y="395"/>
                </a:lnTo>
                <a:cubicBezTo>
                  <a:pt x="446" y="368"/>
                  <a:pt x="469" y="346"/>
                  <a:pt x="496" y="346"/>
                </a:cubicBezTo>
                <a:cubicBezTo>
                  <a:pt x="524" y="346"/>
                  <a:pt x="547" y="368"/>
                  <a:pt x="547" y="395"/>
                </a:cubicBezTo>
                <a:lnTo>
                  <a:pt x="547" y="917"/>
                </a:lnTo>
                <a:lnTo>
                  <a:pt x="607" y="917"/>
                </a:lnTo>
                <a:cubicBezTo>
                  <a:pt x="602" y="908"/>
                  <a:pt x="600" y="896"/>
                  <a:pt x="600" y="884"/>
                </a:cubicBezTo>
                <a:cubicBezTo>
                  <a:pt x="600" y="846"/>
                  <a:pt x="627" y="816"/>
                  <a:pt x="661" y="816"/>
                </a:cubicBezTo>
                <a:lnTo>
                  <a:pt x="879" y="816"/>
                </a:lnTo>
                <a:cubicBezTo>
                  <a:pt x="892" y="792"/>
                  <a:pt x="919" y="770"/>
                  <a:pt x="955" y="757"/>
                </a:cubicBezTo>
                <a:lnTo>
                  <a:pt x="1363" y="616"/>
                </a:lnTo>
                <a:cubicBezTo>
                  <a:pt x="1388" y="607"/>
                  <a:pt x="1413" y="605"/>
                  <a:pt x="1434" y="608"/>
                </a:cubicBezTo>
                <a:lnTo>
                  <a:pt x="1434" y="596"/>
                </a:lnTo>
                <a:cubicBezTo>
                  <a:pt x="1434" y="573"/>
                  <a:pt x="1443" y="552"/>
                  <a:pt x="1459" y="536"/>
                </a:cubicBezTo>
                <a:cubicBezTo>
                  <a:pt x="1384" y="529"/>
                  <a:pt x="1316" y="486"/>
                  <a:pt x="1284" y="417"/>
                </a:cubicBezTo>
                <a:cubicBezTo>
                  <a:pt x="1238" y="316"/>
                  <a:pt x="1288" y="200"/>
                  <a:pt x="1394" y="156"/>
                </a:cubicBezTo>
                <a:lnTo>
                  <a:pt x="1478" y="338"/>
                </a:lnTo>
                <a:lnTo>
                  <a:pt x="1396" y="156"/>
                </a:lnTo>
                <a:cubicBezTo>
                  <a:pt x="1423" y="145"/>
                  <a:pt x="1451" y="140"/>
                  <a:pt x="1478" y="140"/>
                </a:cubicBezTo>
                <a:close/>
                <a:moveTo>
                  <a:pt x="1434" y="792"/>
                </a:moveTo>
                <a:cubicBezTo>
                  <a:pt x="1431" y="793"/>
                  <a:pt x="1428" y="794"/>
                  <a:pt x="1425" y="795"/>
                </a:cubicBezTo>
                <a:lnTo>
                  <a:pt x="1157" y="889"/>
                </a:lnTo>
                <a:cubicBezTo>
                  <a:pt x="1156" y="899"/>
                  <a:pt x="1154" y="909"/>
                  <a:pt x="1150" y="917"/>
                </a:cubicBezTo>
                <a:lnTo>
                  <a:pt x="1241" y="917"/>
                </a:lnTo>
                <a:cubicBezTo>
                  <a:pt x="1288" y="917"/>
                  <a:pt x="1325" y="951"/>
                  <a:pt x="1325" y="993"/>
                </a:cubicBezTo>
                <a:lnTo>
                  <a:pt x="1325" y="1048"/>
                </a:lnTo>
                <a:cubicBezTo>
                  <a:pt x="1325" y="1091"/>
                  <a:pt x="1288" y="1125"/>
                  <a:pt x="1241" y="1125"/>
                </a:cubicBezTo>
                <a:lnTo>
                  <a:pt x="981" y="1125"/>
                </a:lnTo>
                <a:lnTo>
                  <a:pt x="981" y="1254"/>
                </a:lnTo>
                <a:lnTo>
                  <a:pt x="988" y="1247"/>
                </a:lnTo>
                <a:cubicBezTo>
                  <a:pt x="1018" y="1217"/>
                  <a:pt x="1054" y="1203"/>
                  <a:pt x="1084" y="1206"/>
                </a:cubicBezTo>
                <a:cubicBezTo>
                  <a:pt x="1091" y="1202"/>
                  <a:pt x="1098" y="1200"/>
                  <a:pt x="1106" y="1200"/>
                </a:cubicBezTo>
                <a:lnTo>
                  <a:pt x="1434" y="1200"/>
                </a:lnTo>
                <a:lnTo>
                  <a:pt x="1434" y="792"/>
                </a:lnTo>
                <a:close/>
                <a:moveTo>
                  <a:pt x="773" y="1125"/>
                </a:moveTo>
                <a:lnTo>
                  <a:pt x="518" y="1125"/>
                </a:lnTo>
                <a:lnTo>
                  <a:pt x="518" y="1733"/>
                </a:lnTo>
                <a:cubicBezTo>
                  <a:pt x="524" y="1720"/>
                  <a:pt x="533" y="1707"/>
                  <a:pt x="545" y="1695"/>
                </a:cubicBezTo>
                <a:lnTo>
                  <a:pt x="773" y="1464"/>
                </a:lnTo>
                <a:lnTo>
                  <a:pt x="773" y="1125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183" name="Seta para a direita 182"/>
          <xdr:cNvSpPr/>
        </xdr:nvSpPr>
        <xdr:spPr>
          <a:xfrm rot="19923565">
            <a:off x="11285460" y="7112921"/>
            <a:ext cx="686511" cy="476250"/>
          </a:xfrm>
          <a:prstGeom prst="rightArrow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88" name="Cruzada 187"/>
          <xdr:cNvSpPr/>
        </xdr:nvSpPr>
        <xdr:spPr>
          <a:xfrm>
            <a:off x="10555063" y="8964387"/>
            <a:ext cx="612320" cy="675938"/>
          </a:xfrm>
          <a:prstGeom prst="plus">
            <a:avLst>
              <a:gd name="adj" fmla="val 33235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27" name="CaixaDeTexto 226"/>
          <xdr:cNvSpPr txBox="1"/>
        </xdr:nvSpPr>
        <xdr:spPr>
          <a:xfrm>
            <a:off x="10417630" y="8258175"/>
            <a:ext cx="949778" cy="459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2000" b="1" baseline="0">
                <a:solidFill>
                  <a:srgbClr val="385723"/>
                </a:solidFill>
                <a:latin typeface="Arial Narrow" panose="020B0606020202030204" pitchFamily="34" charset="0"/>
              </a:rPr>
              <a:t>TCP</a:t>
            </a:r>
            <a:endParaRPr lang="pt-PT" sz="2000" b="1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TABELAS!$B$131">
        <xdr:nvSpPr>
          <xdr:cNvPr id="231" name="CaixaDeTexto 230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10223767" y="6566399"/>
            <a:ext cx="1336863" cy="457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88AD4BE-F212-49EA-A32A-8F2FAE16E60F}" type="TxLink">
              <a:rPr lang="en-US" sz="24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ctr"/>
              <a:t> 2 401 </a:t>
            </a:fld>
            <a:endPara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19</xdr:col>
      <xdr:colOff>326571</xdr:colOff>
      <xdr:row>30</xdr:row>
      <xdr:rowOff>130221</xdr:rowOff>
    </xdr:from>
    <xdr:to>
      <xdr:col>23</xdr:col>
      <xdr:colOff>37285</xdr:colOff>
      <xdr:row>46</xdr:row>
      <xdr:rowOff>156147</xdr:rowOff>
    </xdr:to>
    <xdr:grpSp>
      <xdr:nvGrpSpPr>
        <xdr:cNvPr id="237" name="Grupo 236"/>
        <xdr:cNvGrpSpPr/>
      </xdr:nvGrpSpPr>
      <xdr:grpSpPr>
        <a:xfrm>
          <a:off x="11863727" y="5845221"/>
          <a:ext cx="2139589" cy="3073926"/>
          <a:chOff x="12396108" y="6566399"/>
          <a:chExt cx="2160000" cy="3073926"/>
        </a:xfrm>
      </xdr:grpSpPr>
      <xdr:graphicFrame macro="">
        <xdr:nvGraphicFramePr>
          <xdr:cNvPr id="133" name="Gráfico 132"/>
          <xdr:cNvGraphicFramePr>
            <a:graphicFrameLocks/>
          </xdr:cNvGraphicFramePr>
        </xdr:nvGraphicFramePr>
        <xdr:xfrm>
          <a:off x="12396108" y="7007675"/>
          <a:ext cx="216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5"/>
          </a:graphicData>
        </a:graphic>
      </xdr:graphicFrame>
      <xdr:sp macro="" textlink="">
        <xdr:nvSpPr>
          <xdr:cNvPr id="160" name="Community_Building" descr="{&quot;Key&quot;:&quot;POWER_USER_SHAPE_ICON&quot;,&quot;Value&quot;:&quot;POWER_USER_SHAPE_ICON_STYLE_1&quot;}"/>
          <xdr:cNvSpPr>
            <a:spLocks noChangeAspect="1" noEditPoints="1"/>
          </xdr:cNvSpPr>
        </xdr:nvSpPr>
        <xdr:spPr bwMode="auto">
          <a:xfrm>
            <a:off x="13179909" y="7632685"/>
            <a:ext cx="644947" cy="585394"/>
          </a:xfrm>
          <a:custGeom>
            <a:avLst/>
            <a:gdLst>
              <a:gd name="T0" fmla="*/ 0 w 1250"/>
              <a:gd name="T1" fmla="*/ 625 h 1094"/>
              <a:gd name="T2" fmla="*/ 156 w 1250"/>
              <a:gd name="T3" fmla="*/ 1094 h 1094"/>
              <a:gd name="T4" fmla="*/ 1094 w 1250"/>
              <a:gd name="T5" fmla="*/ 625 h 1094"/>
              <a:gd name="T6" fmla="*/ 625 w 1250"/>
              <a:gd name="T7" fmla="*/ 0 h 1094"/>
              <a:gd name="T8" fmla="*/ 902 w 1250"/>
              <a:gd name="T9" fmla="*/ 409 h 1094"/>
              <a:gd name="T10" fmla="*/ 792 w 1250"/>
              <a:gd name="T11" fmla="*/ 409 h 1094"/>
              <a:gd name="T12" fmla="*/ 625 w 1250"/>
              <a:gd name="T13" fmla="*/ 688 h 1094"/>
              <a:gd name="T14" fmla="*/ 625 w 1250"/>
              <a:gd name="T15" fmla="*/ 755 h 1094"/>
              <a:gd name="T16" fmla="*/ 625 w 1250"/>
              <a:gd name="T17" fmla="*/ 688 h 1094"/>
              <a:gd name="T18" fmla="*/ 458 w 1250"/>
              <a:gd name="T19" fmla="*/ 409 h 1094"/>
              <a:gd name="T20" fmla="*/ 348 w 1250"/>
              <a:gd name="T21" fmla="*/ 409 h 1094"/>
              <a:gd name="T22" fmla="*/ 457 w 1250"/>
              <a:gd name="T23" fmla="*/ 785 h 1094"/>
              <a:gd name="T24" fmla="*/ 433 w 1250"/>
              <a:gd name="T25" fmla="*/ 1001 h 1094"/>
              <a:gd name="T26" fmla="*/ 409 w 1250"/>
              <a:gd name="T27" fmla="*/ 785 h 1094"/>
              <a:gd name="T28" fmla="*/ 385 w 1250"/>
              <a:gd name="T29" fmla="*/ 988 h 1094"/>
              <a:gd name="T30" fmla="*/ 359 w 1250"/>
              <a:gd name="T31" fmla="*/ 988 h 1094"/>
              <a:gd name="T32" fmla="*/ 312 w 1250"/>
              <a:gd name="T33" fmla="*/ 785 h 1094"/>
              <a:gd name="T34" fmla="*/ 275 w 1250"/>
              <a:gd name="T35" fmla="*/ 707 h 1094"/>
              <a:gd name="T36" fmla="*/ 251 w 1250"/>
              <a:gd name="T37" fmla="*/ 697 h 1094"/>
              <a:gd name="T38" fmla="*/ 398 w 1250"/>
              <a:gd name="T39" fmla="*/ 477 h 1094"/>
              <a:gd name="T40" fmla="*/ 486 w 1250"/>
              <a:gd name="T41" fmla="*/ 521 h 1094"/>
              <a:gd name="T42" fmla="*/ 548 w 1250"/>
              <a:gd name="T43" fmla="*/ 714 h 1094"/>
              <a:gd name="T44" fmla="*/ 456 w 1250"/>
              <a:gd name="T45" fmla="*/ 558 h 1094"/>
              <a:gd name="T46" fmla="*/ 457 w 1250"/>
              <a:gd name="T47" fmla="*/ 785 h 1094"/>
              <a:gd name="T48" fmla="*/ 681 w 1250"/>
              <a:gd name="T49" fmla="*/ 789 h 1094"/>
              <a:gd name="T50" fmla="*/ 660 w 1250"/>
              <a:gd name="T51" fmla="*/ 854 h 1094"/>
              <a:gd name="T52" fmla="*/ 666 w 1250"/>
              <a:gd name="T53" fmla="*/ 992 h 1094"/>
              <a:gd name="T54" fmla="*/ 640 w 1250"/>
              <a:gd name="T55" fmla="*/ 992 h 1094"/>
              <a:gd name="T56" fmla="*/ 610 w 1250"/>
              <a:gd name="T57" fmla="*/ 992 h 1094"/>
              <a:gd name="T58" fmla="*/ 584 w 1250"/>
              <a:gd name="T59" fmla="*/ 992 h 1094"/>
              <a:gd name="T60" fmla="*/ 590 w 1250"/>
              <a:gd name="T61" fmla="*/ 854 h 1094"/>
              <a:gd name="T62" fmla="*/ 569 w 1250"/>
              <a:gd name="T63" fmla="*/ 789 h 1094"/>
              <a:gd name="T64" fmla="*/ 515 w 1250"/>
              <a:gd name="T65" fmla="*/ 721 h 1094"/>
              <a:gd name="T66" fmla="*/ 531 w 1250"/>
              <a:gd name="T67" fmla="*/ 715 h 1094"/>
              <a:gd name="T68" fmla="*/ 622 w 1250"/>
              <a:gd name="T69" fmla="*/ 763 h 1094"/>
              <a:gd name="T70" fmla="*/ 657 w 1250"/>
              <a:gd name="T71" fmla="*/ 767 h 1094"/>
              <a:gd name="T72" fmla="*/ 728 w 1250"/>
              <a:gd name="T73" fmla="*/ 711 h 1094"/>
              <a:gd name="T74" fmla="*/ 730 w 1250"/>
              <a:gd name="T75" fmla="*/ 730 h 1094"/>
              <a:gd name="T76" fmla="*/ 975 w 1250"/>
              <a:gd name="T77" fmla="*/ 706 h 1094"/>
              <a:gd name="T78" fmla="*/ 904 w 1250"/>
              <a:gd name="T79" fmla="*/ 677 h 1094"/>
              <a:gd name="T80" fmla="*/ 915 w 1250"/>
              <a:gd name="T81" fmla="*/ 978 h 1094"/>
              <a:gd name="T82" fmla="*/ 893 w 1250"/>
              <a:gd name="T83" fmla="*/ 1001 h 1094"/>
              <a:gd name="T84" fmla="*/ 847 w 1250"/>
              <a:gd name="T85" fmla="*/ 733 h 1094"/>
              <a:gd name="T86" fmla="*/ 801 w 1250"/>
              <a:gd name="T87" fmla="*/ 1001 h 1094"/>
              <a:gd name="T88" fmla="*/ 779 w 1250"/>
              <a:gd name="T89" fmla="*/ 978 h 1094"/>
              <a:gd name="T90" fmla="*/ 786 w 1250"/>
              <a:gd name="T91" fmla="*/ 558 h 1094"/>
              <a:gd name="T92" fmla="*/ 702 w 1250"/>
              <a:gd name="T93" fmla="*/ 713 h 1094"/>
              <a:gd name="T94" fmla="*/ 756 w 1250"/>
              <a:gd name="T95" fmla="*/ 521 h 1094"/>
              <a:gd name="T96" fmla="*/ 852 w 1250"/>
              <a:gd name="T97" fmla="*/ 476 h 1094"/>
              <a:gd name="T98" fmla="*/ 999 w 1250"/>
              <a:gd name="T99" fmla="*/ 696 h 10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250" h="1094">
                <a:moveTo>
                  <a:pt x="625" y="0"/>
                </a:moveTo>
                <a:lnTo>
                  <a:pt x="0" y="625"/>
                </a:lnTo>
                <a:lnTo>
                  <a:pt x="156" y="625"/>
                </a:lnTo>
                <a:lnTo>
                  <a:pt x="156" y="1094"/>
                </a:lnTo>
                <a:lnTo>
                  <a:pt x="1094" y="1094"/>
                </a:lnTo>
                <a:lnTo>
                  <a:pt x="1094" y="625"/>
                </a:lnTo>
                <a:lnTo>
                  <a:pt x="1250" y="625"/>
                </a:lnTo>
                <a:lnTo>
                  <a:pt x="625" y="0"/>
                </a:lnTo>
                <a:close/>
                <a:moveTo>
                  <a:pt x="847" y="354"/>
                </a:moveTo>
                <a:cubicBezTo>
                  <a:pt x="877" y="354"/>
                  <a:pt x="902" y="378"/>
                  <a:pt x="902" y="409"/>
                </a:cubicBezTo>
                <a:cubicBezTo>
                  <a:pt x="902" y="439"/>
                  <a:pt x="877" y="464"/>
                  <a:pt x="847" y="464"/>
                </a:cubicBezTo>
                <a:cubicBezTo>
                  <a:pt x="817" y="464"/>
                  <a:pt x="792" y="439"/>
                  <a:pt x="792" y="409"/>
                </a:cubicBezTo>
                <a:cubicBezTo>
                  <a:pt x="792" y="378"/>
                  <a:pt x="817" y="354"/>
                  <a:pt x="847" y="354"/>
                </a:cubicBezTo>
                <a:close/>
                <a:moveTo>
                  <a:pt x="625" y="688"/>
                </a:moveTo>
                <a:cubicBezTo>
                  <a:pt x="644" y="688"/>
                  <a:pt x="659" y="703"/>
                  <a:pt x="659" y="722"/>
                </a:cubicBezTo>
                <a:cubicBezTo>
                  <a:pt x="659" y="740"/>
                  <a:pt x="644" y="755"/>
                  <a:pt x="625" y="755"/>
                </a:cubicBezTo>
                <a:cubicBezTo>
                  <a:pt x="606" y="755"/>
                  <a:pt x="591" y="740"/>
                  <a:pt x="591" y="722"/>
                </a:cubicBezTo>
                <a:cubicBezTo>
                  <a:pt x="591" y="703"/>
                  <a:pt x="606" y="688"/>
                  <a:pt x="625" y="688"/>
                </a:cubicBezTo>
                <a:close/>
                <a:moveTo>
                  <a:pt x="403" y="354"/>
                </a:moveTo>
                <a:cubicBezTo>
                  <a:pt x="433" y="354"/>
                  <a:pt x="458" y="378"/>
                  <a:pt x="458" y="409"/>
                </a:cubicBezTo>
                <a:cubicBezTo>
                  <a:pt x="458" y="439"/>
                  <a:pt x="433" y="464"/>
                  <a:pt x="403" y="464"/>
                </a:cubicBezTo>
                <a:cubicBezTo>
                  <a:pt x="372" y="464"/>
                  <a:pt x="348" y="439"/>
                  <a:pt x="348" y="409"/>
                </a:cubicBezTo>
                <a:cubicBezTo>
                  <a:pt x="348" y="378"/>
                  <a:pt x="372" y="354"/>
                  <a:pt x="403" y="354"/>
                </a:cubicBezTo>
                <a:close/>
                <a:moveTo>
                  <a:pt x="457" y="785"/>
                </a:moveTo>
                <a:lnTo>
                  <a:pt x="446" y="988"/>
                </a:lnTo>
                <a:cubicBezTo>
                  <a:pt x="446" y="995"/>
                  <a:pt x="440" y="1001"/>
                  <a:pt x="433" y="1001"/>
                </a:cubicBezTo>
                <a:cubicBezTo>
                  <a:pt x="426" y="1001"/>
                  <a:pt x="420" y="995"/>
                  <a:pt x="420" y="988"/>
                </a:cubicBezTo>
                <a:lnTo>
                  <a:pt x="409" y="785"/>
                </a:lnTo>
                <a:lnTo>
                  <a:pt x="396" y="785"/>
                </a:lnTo>
                <a:lnTo>
                  <a:pt x="385" y="988"/>
                </a:lnTo>
                <a:cubicBezTo>
                  <a:pt x="385" y="995"/>
                  <a:pt x="379" y="1001"/>
                  <a:pt x="372" y="1001"/>
                </a:cubicBezTo>
                <a:cubicBezTo>
                  <a:pt x="365" y="1001"/>
                  <a:pt x="359" y="995"/>
                  <a:pt x="359" y="988"/>
                </a:cubicBezTo>
                <a:lnTo>
                  <a:pt x="348" y="785"/>
                </a:lnTo>
                <a:lnTo>
                  <a:pt x="312" y="785"/>
                </a:lnTo>
                <a:lnTo>
                  <a:pt x="350" y="558"/>
                </a:lnTo>
                <a:lnTo>
                  <a:pt x="275" y="707"/>
                </a:lnTo>
                <a:cubicBezTo>
                  <a:pt x="272" y="713"/>
                  <a:pt x="264" y="716"/>
                  <a:pt x="258" y="714"/>
                </a:cubicBezTo>
                <a:cubicBezTo>
                  <a:pt x="251" y="711"/>
                  <a:pt x="248" y="703"/>
                  <a:pt x="251" y="697"/>
                </a:cubicBezTo>
                <a:cubicBezTo>
                  <a:pt x="251" y="697"/>
                  <a:pt x="306" y="549"/>
                  <a:pt x="319" y="521"/>
                </a:cubicBezTo>
                <a:cubicBezTo>
                  <a:pt x="333" y="493"/>
                  <a:pt x="346" y="477"/>
                  <a:pt x="398" y="477"/>
                </a:cubicBezTo>
                <a:lnTo>
                  <a:pt x="408" y="477"/>
                </a:lnTo>
                <a:cubicBezTo>
                  <a:pt x="459" y="477"/>
                  <a:pt x="473" y="493"/>
                  <a:pt x="486" y="521"/>
                </a:cubicBezTo>
                <a:cubicBezTo>
                  <a:pt x="500" y="549"/>
                  <a:pt x="554" y="697"/>
                  <a:pt x="554" y="697"/>
                </a:cubicBezTo>
                <a:cubicBezTo>
                  <a:pt x="557" y="703"/>
                  <a:pt x="554" y="711"/>
                  <a:pt x="548" y="714"/>
                </a:cubicBezTo>
                <a:cubicBezTo>
                  <a:pt x="541" y="716"/>
                  <a:pt x="534" y="713"/>
                  <a:pt x="531" y="707"/>
                </a:cubicBezTo>
                <a:lnTo>
                  <a:pt x="456" y="558"/>
                </a:lnTo>
                <a:lnTo>
                  <a:pt x="493" y="785"/>
                </a:lnTo>
                <a:lnTo>
                  <a:pt x="457" y="785"/>
                </a:lnTo>
                <a:close/>
                <a:moveTo>
                  <a:pt x="730" y="730"/>
                </a:moveTo>
                <a:cubicBezTo>
                  <a:pt x="729" y="732"/>
                  <a:pt x="699" y="778"/>
                  <a:pt x="681" y="789"/>
                </a:cubicBezTo>
                <a:cubicBezTo>
                  <a:pt x="664" y="799"/>
                  <a:pt x="663" y="795"/>
                  <a:pt x="662" y="810"/>
                </a:cubicBezTo>
                <a:lnTo>
                  <a:pt x="660" y="854"/>
                </a:lnTo>
                <a:lnTo>
                  <a:pt x="666" y="984"/>
                </a:lnTo>
                <a:cubicBezTo>
                  <a:pt x="666" y="985"/>
                  <a:pt x="666" y="991"/>
                  <a:pt x="666" y="992"/>
                </a:cubicBezTo>
                <a:cubicBezTo>
                  <a:pt x="664" y="997"/>
                  <a:pt x="659" y="1001"/>
                  <a:pt x="653" y="1001"/>
                </a:cubicBezTo>
                <a:cubicBezTo>
                  <a:pt x="647" y="1001"/>
                  <a:pt x="642" y="998"/>
                  <a:pt x="640" y="992"/>
                </a:cubicBezTo>
                <a:cubicBezTo>
                  <a:pt x="640" y="992"/>
                  <a:pt x="625" y="887"/>
                  <a:pt x="625" y="887"/>
                </a:cubicBezTo>
                <a:cubicBezTo>
                  <a:pt x="625" y="887"/>
                  <a:pt x="610" y="992"/>
                  <a:pt x="610" y="992"/>
                </a:cubicBezTo>
                <a:cubicBezTo>
                  <a:pt x="608" y="998"/>
                  <a:pt x="603" y="1001"/>
                  <a:pt x="597" y="1001"/>
                </a:cubicBezTo>
                <a:cubicBezTo>
                  <a:pt x="591" y="1001"/>
                  <a:pt x="586" y="997"/>
                  <a:pt x="584" y="992"/>
                </a:cubicBezTo>
                <a:cubicBezTo>
                  <a:pt x="584" y="991"/>
                  <a:pt x="584" y="985"/>
                  <a:pt x="584" y="984"/>
                </a:cubicBezTo>
                <a:lnTo>
                  <a:pt x="590" y="854"/>
                </a:lnTo>
                <a:lnTo>
                  <a:pt x="588" y="810"/>
                </a:lnTo>
                <a:cubicBezTo>
                  <a:pt x="587" y="795"/>
                  <a:pt x="586" y="799"/>
                  <a:pt x="569" y="789"/>
                </a:cubicBezTo>
                <a:cubicBezTo>
                  <a:pt x="551" y="778"/>
                  <a:pt x="521" y="732"/>
                  <a:pt x="520" y="730"/>
                </a:cubicBezTo>
                <a:cubicBezTo>
                  <a:pt x="518" y="728"/>
                  <a:pt x="516" y="723"/>
                  <a:pt x="515" y="721"/>
                </a:cubicBezTo>
                <a:cubicBezTo>
                  <a:pt x="514" y="716"/>
                  <a:pt x="517" y="712"/>
                  <a:pt x="522" y="711"/>
                </a:cubicBezTo>
                <a:cubicBezTo>
                  <a:pt x="526" y="710"/>
                  <a:pt x="528" y="712"/>
                  <a:pt x="531" y="715"/>
                </a:cubicBezTo>
                <a:cubicBezTo>
                  <a:pt x="533" y="717"/>
                  <a:pt x="568" y="763"/>
                  <a:pt x="593" y="767"/>
                </a:cubicBezTo>
                <a:cubicBezTo>
                  <a:pt x="599" y="766"/>
                  <a:pt x="605" y="763"/>
                  <a:pt x="622" y="763"/>
                </a:cubicBezTo>
                <a:lnTo>
                  <a:pt x="628" y="763"/>
                </a:lnTo>
                <a:cubicBezTo>
                  <a:pt x="645" y="763"/>
                  <a:pt x="651" y="766"/>
                  <a:pt x="657" y="767"/>
                </a:cubicBezTo>
                <a:cubicBezTo>
                  <a:pt x="682" y="763"/>
                  <a:pt x="717" y="717"/>
                  <a:pt x="719" y="715"/>
                </a:cubicBezTo>
                <a:cubicBezTo>
                  <a:pt x="721" y="712"/>
                  <a:pt x="724" y="710"/>
                  <a:pt x="728" y="711"/>
                </a:cubicBezTo>
                <a:cubicBezTo>
                  <a:pt x="733" y="712"/>
                  <a:pt x="736" y="716"/>
                  <a:pt x="735" y="721"/>
                </a:cubicBezTo>
                <a:cubicBezTo>
                  <a:pt x="734" y="723"/>
                  <a:pt x="732" y="728"/>
                  <a:pt x="730" y="730"/>
                </a:cubicBezTo>
                <a:close/>
                <a:moveTo>
                  <a:pt x="992" y="713"/>
                </a:moveTo>
                <a:cubicBezTo>
                  <a:pt x="986" y="716"/>
                  <a:pt x="978" y="713"/>
                  <a:pt x="975" y="706"/>
                </a:cubicBezTo>
                <a:lnTo>
                  <a:pt x="908" y="558"/>
                </a:lnTo>
                <a:lnTo>
                  <a:pt x="904" y="677"/>
                </a:lnTo>
                <a:lnTo>
                  <a:pt x="904" y="677"/>
                </a:lnTo>
                <a:lnTo>
                  <a:pt x="915" y="978"/>
                </a:lnTo>
                <a:cubicBezTo>
                  <a:pt x="915" y="990"/>
                  <a:pt x="907" y="1000"/>
                  <a:pt x="895" y="1001"/>
                </a:cubicBezTo>
                <a:cubicBezTo>
                  <a:pt x="894" y="1001"/>
                  <a:pt x="894" y="1001"/>
                  <a:pt x="893" y="1001"/>
                </a:cubicBezTo>
                <a:cubicBezTo>
                  <a:pt x="882" y="1001"/>
                  <a:pt x="872" y="993"/>
                  <a:pt x="872" y="981"/>
                </a:cubicBezTo>
                <a:lnTo>
                  <a:pt x="847" y="733"/>
                </a:lnTo>
                <a:lnTo>
                  <a:pt x="823" y="981"/>
                </a:lnTo>
                <a:cubicBezTo>
                  <a:pt x="822" y="993"/>
                  <a:pt x="812" y="1001"/>
                  <a:pt x="801" y="1001"/>
                </a:cubicBezTo>
                <a:cubicBezTo>
                  <a:pt x="800" y="1001"/>
                  <a:pt x="800" y="1001"/>
                  <a:pt x="799" y="1001"/>
                </a:cubicBezTo>
                <a:cubicBezTo>
                  <a:pt x="788" y="1000"/>
                  <a:pt x="779" y="990"/>
                  <a:pt x="779" y="978"/>
                </a:cubicBezTo>
                <a:lnTo>
                  <a:pt x="790" y="677"/>
                </a:lnTo>
                <a:lnTo>
                  <a:pt x="786" y="558"/>
                </a:lnTo>
                <a:lnTo>
                  <a:pt x="719" y="706"/>
                </a:lnTo>
                <a:cubicBezTo>
                  <a:pt x="716" y="713"/>
                  <a:pt x="709" y="716"/>
                  <a:pt x="702" y="713"/>
                </a:cubicBezTo>
                <a:cubicBezTo>
                  <a:pt x="696" y="711"/>
                  <a:pt x="693" y="703"/>
                  <a:pt x="695" y="696"/>
                </a:cubicBezTo>
                <a:cubicBezTo>
                  <a:pt x="695" y="696"/>
                  <a:pt x="743" y="548"/>
                  <a:pt x="756" y="521"/>
                </a:cubicBezTo>
                <a:cubicBezTo>
                  <a:pt x="770" y="493"/>
                  <a:pt x="791" y="476"/>
                  <a:pt x="842" y="476"/>
                </a:cubicBezTo>
                <a:lnTo>
                  <a:pt x="852" y="476"/>
                </a:lnTo>
                <a:cubicBezTo>
                  <a:pt x="904" y="476"/>
                  <a:pt x="925" y="493"/>
                  <a:pt x="938" y="521"/>
                </a:cubicBezTo>
                <a:cubicBezTo>
                  <a:pt x="952" y="548"/>
                  <a:pt x="999" y="696"/>
                  <a:pt x="999" y="696"/>
                </a:cubicBezTo>
                <a:cubicBezTo>
                  <a:pt x="1002" y="703"/>
                  <a:pt x="999" y="711"/>
                  <a:pt x="992" y="713"/>
                </a:cubicBez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186" name="Seta para a direita 185"/>
          <xdr:cNvSpPr/>
        </xdr:nvSpPr>
        <xdr:spPr>
          <a:xfrm rot="19923565">
            <a:off x="13964423" y="7074248"/>
            <a:ext cx="540000" cy="360000"/>
          </a:xfrm>
          <a:prstGeom prst="rightArrow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189" name="Cruzada 188"/>
          <xdr:cNvSpPr/>
        </xdr:nvSpPr>
        <xdr:spPr>
          <a:xfrm>
            <a:off x="13166273" y="8964387"/>
            <a:ext cx="612320" cy="675938"/>
          </a:xfrm>
          <a:prstGeom prst="plus">
            <a:avLst>
              <a:gd name="adj" fmla="val 33235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228" name="CaixaDeTexto 227"/>
          <xdr:cNvSpPr txBox="1"/>
        </xdr:nvSpPr>
        <xdr:spPr>
          <a:xfrm>
            <a:off x="12845143" y="8258175"/>
            <a:ext cx="1279071" cy="4599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PT" sz="1800" b="1" baseline="0">
                <a:solidFill>
                  <a:srgbClr val="385723"/>
                </a:solidFill>
                <a:latin typeface="Arial Narrow" panose="020B0606020202030204" pitchFamily="34" charset="0"/>
              </a:rPr>
              <a:t>Doméstico</a:t>
            </a:r>
            <a:endParaRPr lang="pt-PT" sz="1800" b="1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TABELAS!$B$136">
        <xdr:nvSpPr>
          <xdr:cNvPr id="232" name="CaixaDeTexto 231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12811844" y="6566399"/>
            <a:ext cx="1336863" cy="457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F720D1F-5843-41BD-B885-8F19F2C6C0F0}" type="TxLink">
              <a:rPr lang="en-US" sz="24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ctr"/>
              <a:t> 2 294 </a:t>
            </a:fld>
            <a:endParaRPr lang="pt-PT" sz="2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15</xdr:col>
      <xdr:colOff>482374</xdr:colOff>
      <xdr:row>20</xdr:row>
      <xdr:rowOff>26534</xdr:rowOff>
    </xdr:from>
    <xdr:to>
      <xdr:col>17</xdr:col>
      <xdr:colOff>27215</xdr:colOff>
      <xdr:row>22</xdr:row>
      <xdr:rowOff>95251</xdr:rowOff>
    </xdr:to>
    <xdr:sp macro="" textlink="TABELAS!$D$95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9667195" y="3836534"/>
          <a:ext cx="769484" cy="44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F72425C-525D-4C19-ACC2-F112954AF0F1}" type="TxLink">
            <a:rPr lang="en-US" sz="2000" b="1" i="0" u="none" strike="noStrike">
              <a:solidFill>
                <a:srgbClr val="548235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53%</a:t>
          </a:fld>
          <a:endParaRPr lang="pt-PT" sz="2000" b="1" i="0" u="none" strike="noStrike">
            <a:solidFill>
              <a:srgbClr val="548235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318723</xdr:colOff>
      <xdr:row>29</xdr:row>
      <xdr:rowOff>127237</xdr:rowOff>
    </xdr:from>
    <xdr:to>
      <xdr:col>26</xdr:col>
      <xdr:colOff>251126</xdr:colOff>
      <xdr:row>33</xdr:row>
      <xdr:rowOff>13608</xdr:rowOff>
    </xdr:to>
    <xdr:grpSp>
      <xdr:nvGrpSpPr>
        <xdr:cNvPr id="242" name="Grupo 241"/>
        <xdr:cNvGrpSpPr/>
      </xdr:nvGrpSpPr>
      <xdr:grpSpPr>
        <a:xfrm>
          <a:off x="14284754" y="5651737"/>
          <a:ext cx="1754060" cy="648371"/>
          <a:chOff x="14442937" y="5597307"/>
          <a:chExt cx="1769367" cy="648371"/>
        </a:xfrm>
      </xdr:grpSpPr>
      <xdr:sp macro="" textlink="TABELAS!$B$141">
        <xdr:nvSpPr>
          <xdr:cNvPr id="71" name="CaixaDeTexto 70"/>
          <xdr:cNvSpPr txBox="1"/>
        </xdr:nvSpPr>
        <xdr:spPr>
          <a:xfrm>
            <a:off x="14442937" y="5597307"/>
            <a:ext cx="1341350" cy="648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837D6056-7C04-4314-BCA7-6D1C73334F32}" type="TxLink">
              <a:rPr lang="en-US" sz="4800" b="1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l"/>
              <a:t> 45,0 </a:t>
            </a:fld>
            <a:endParaRPr lang="pt-PT" sz="4800" b="1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39" name="CaixaDeTexto 238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5621000" y="5660571"/>
            <a:ext cx="591304" cy="518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36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>
    <xdr:from>
      <xdr:col>23</xdr:col>
      <xdr:colOff>359544</xdr:colOff>
      <xdr:row>39</xdr:row>
      <xdr:rowOff>7494</xdr:rowOff>
    </xdr:from>
    <xdr:to>
      <xdr:col>26</xdr:col>
      <xdr:colOff>364673</xdr:colOff>
      <xdr:row>42</xdr:row>
      <xdr:rowOff>99484</xdr:rowOff>
    </xdr:to>
    <xdr:grpSp>
      <xdr:nvGrpSpPr>
        <xdr:cNvPr id="241" name="Grupo 240"/>
        <xdr:cNvGrpSpPr/>
      </xdr:nvGrpSpPr>
      <xdr:grpSpPr>
        <a:xfrm>
          <a:off x="14325575" y="7436994"/>
          <a:ext cx="1826786" cy="663490"/>
          <a:chOff x="14527300" y="7396172"/>
          <a:chExt cx="1842093" cy="663490"/>
        </a:xfrm>
      </xdr:grpSpPr>
      <xdr:sp macro="" textlink="TABELAS!$B$142">
        <xdr:nvSpPr>
          <xdr:cNvPr id="238" name="CaixaDeTexto 237"/>
          <xdr:cNvSpPr txBox="1"/>
        </xdr:nvSpPr>
        <xdr:spPr>
          <a:xfrm>
            <a:off x="14527300" y="7396172"/>
            <a:ext cx="1341350" cy="6483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DAD6F1D9-7413-4BC7-A0F9-837DE3EA8099}" type="TxLink">
              <a:rPr lang="en-US" sz="4800" b="1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 algn="l"/>
              <a:t> 28,3 </a:t>
            </a:fld>
            <a:endParaRPr lang="pt-PT" sz="4800" b="1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40" name="CaixaDeTexto 239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5678150" y="7470322"/>
            <a:ext cx="691243" cy="589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36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 editAs="oneCell">
    <xdr:from>
      <xdr:col>4</xdr:col>
      <xdr:colOff>394607</xdr:colOff>
      <xdr:row>8</xdr:row>
      <xdr:rowOff>133829</xdr:rowOff>
    </xdr:from>
    <xdr:to>
      <xdr:col>8</xdr:col>
      <xdr:colOff>571500</xdr:colOff>
      <xdr:row>21</xdr:row>
      <xdr:rowOff>168071</xdr:rowOff>
    </xdr:to>
    <xdr:pic>
      <xdr:nvPicPr>
        <xdr:cNvPr id="223" name="Imagem 22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43893" y="1657829"/>
          <a:ext cx="2626178" cy="2510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78243</xdr:colOff>
      <xdr:row>49</xdr:row>
      <xdr:rowOff>95249</xdr:rowOff>
    </xdr:to>
    <xdr:grpSp>
      <xdr:nvGrpSpPr>
        <xdr:cNvPr id="2" name="Grupo 1"/>
        <xdr:cNvGrpSpPr/>
      </xdr:nvGrpSpPr>
      <xdr:grpSpPr>
        <a:xfrm>
          <a:off x="0" y="0"/>
          <a:ext cx="17687587" cy="9429749"/>
          <a:chOff x="-96274" y="9691687"/>
          <a:chExt cx="18027087" cy="9429749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-96274" y="9691687"/>
            <a:ext cx="17897607" cy="9429749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805846" y="9933439"/>
            <a:ext cx="16949612" cy="407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PT" sz="32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proteção social DA POPULAÇÃO ATIVA,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c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abo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v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erde 2016-2020</a:t>
            </a:r>
            <a:endParaRPr lang="pt-PT" sz="3200" b="1" cap="all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" name="Gráfico 37" descr="Gráfico de barras estrutura de tópicos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3"/>
              </a:ext>
            </a:extLst>
          </a:blip>
          <a:stretch>
            <a:fillRect/>
          </a:stretch>
        </xdr:blipFill>
        <xdr:spPr>
          <a:xfrm>
            <a:off x="189594" y="9863288"/>
            <a:ext cx="466728" cy="480785"/>
          </a:xfrm>
          <a:prstGeom prst="rect">
            <a:avLst/>
          </a:prstGeom>
        </xdr:spPr>
      </xdr:pic>
      <xdr:cxnSp macro="">
        <xdr:nvCxnSpPr>
          <xdr:cNvPr id="6" name="Conector reto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CxnSpPr/>
        </xdr:nvCxnSpPr>
        <xdr:spPr>
          <a:xfrm>
            <a:off x="0" y="10546673"/>
            <a:ext cx="17930813" cy="0"/>
          </a:xfrm>
          <a:prstGeom prst="line">
            <a:avLst/>
          </a:prstGeom>
          <a:ln w="762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136072</xdr:colOff>
      <xdr:row>6</xdr:row>
      <xdr:rowOff>63956</xdr:rowOff>
    </xdr:from>
    <xdr:to>
      <xdr:col>3</xdr:col>
      <xdr:colOff>449035</xdr:colOff>
      <xdr:row>17</xdr:row>
      <xdr:rowOff>40822</xdr:rowOff>
    </xdr:to>
    <xdr:sp macro="" textlink="">
      <xdr:nvSpPr>
        <xdr:cNvPr id="7" name="Retângulo arredondado 6"/>
        <xdr:cNvSpPr/>
      </xdr:nvSpPr>
      <xdr:spPr>
        <a:xfrm>
          <a:off x="136072" y="1206956"/>
          <a:ext cx="2141763" cy="207236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326570</xdr:colOff>
      <xdr:row>8</xdr:row>
      <xdr:rowOff>81643</xdr:rowOff>
    </xdr:from>
    <xdr:to>
      <xdr:col>3</xdr:col>
      <xdr:colOff>176893</xdr:colOff>
      <xdr:row>16</xdr:row>
      <xdr:rowOff>136071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ANO 23">
              <a:extLst>
                <a:ext uri="{FF2B5EF4-FFF2-40B4-BE49-F238E27FC236}">
                  <a16:creationId xmlns:a16="http://schemas.microsoft.com/office/drawing/2014/main" id="{00000000-0008-0000-04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6570" y="1605643"/>
              <a:ext cx="168728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0</xdr:col>
      <xdr:colOff>392723</xdr:colOff>
      <xdr:row>24</xdr:row>
      <xdr:rowOff>40271</xdr:rowOff>
    </xdr:from>
    <xdr:to>
      <xdr:col>2</xdr:col>
      <xdr:colOff>505225</xdr:colOff>
      <xdr:row>26</xdr:row>
      <xdr:rowOff>108482</xdr:rowOff>
    </xdr:to>
    <xdr:grpSp>
      <xdr:nvGrpSpPr>
        <xdr:cNvPr id="9" name="Agrupar 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392723" y="4612271"/>
          <a:ext cx="1326940" cy="449211"/>
          <a:chOff x="246289" y="2593177"/>
          <a:chExt cx="1383583" cy="434992"/>
        </a:xfrm>
      </xdr:grpSpPr>
      <xdr:grpSp>
        <xdr:nvGrpSpPr>
          <xdr:cNvPr id="10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12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13" name="Imagem 12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392723</xdr:colOff>
      <xdr:row>35</xdr:row>
      <xdr:rowOff>134784</xdr:rowOff>
    </xdr:from>
    <xdr:to>
      <xdr:col>2</xdr:col>
      <xdr:colOff>505223</xdr:colOff>
      <xdr:row>38</xdr:row>
      <xdr:rowOff>15223</xdr:rowOff>
    </xdr:to>
    <xdr:grpSp>
      <xdr:nvGrpSpPr>
        <xdr:cNvPr id="14" name="Agrupar 7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392723" y="6802284"/>
          <a:ext cx="1326938" cy="451939"/>
          <a:chOff x="246289" y="4783537"/>
          <a:chExt cx="1386572" cy="435362"/>
        </a:xfrm>
      </xdr:grpSpPr>
      <xdr:grpSp>
        <xdr:nvGrpSpPr>
          <xdr:cNvPr id="15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17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18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9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392723</xdr:colOff>
      <xdr:row>32</xdr:row>
      <xdr:rowOff>158044</xdr:rowOff>
    </xdr:from>
    <xdr:to>
      <xdr:col>3</xdr:col>
      <xdr:colOff>174174</xdr:colOff>
      <xdr:row>35</xdr:row>
      <xdr:rowOff>38483</xdr:rowOff>
    </xdr:to>
    <xdr:grpSp>
      <xdr:nvGrpSpPr>
        <xdr:cNvPr id="19" name="Agrupar 7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392723" y="6254044"/>
          <a:ext cx="1603107" cy="451939"/>
          <a:chOff x="255360" y="4230473"/>
          <a:chExt cx="1678698" cy="435362"/>
        </a:xfrm>
      </xdr:grpSpPr>
      <xdr:grpSp>
        <xdr:nvGrpSpPr>
          <xdr:cNvPr id="20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22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3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1238692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392723</xdr:colOff>
      <xdr:row>41</xdr:row>
      <xdr:rowOff>85536</xdr:rowOff>
    </xdr:from>
    <xdr:to>
      <xdr:col>3</xdr:col>
      <xdr:colOff>24495</xdr:colOff>
      <xdr:row>43</xdr:row>
      <xdr:rowOff>172843</xdr:rowOff>
    </xdr:to>
    <xdr:grpSp>
      <xdr:nvGrpSpPr>
        <xdr:cNvPr id="24" name="Agrupar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392723" y="7896036"/>
          <a:ext cx="1453428" cy="468307"/>
          <a:chOff x="246289" y="5886941"/>
          <a:chExt cx="1523030" cy="451691"/>
        </a:xfrm>
      </xdr:grpSpPr>
      <xdr:grpSp>
        <xdr:nvGrpSpPr>
          <xdr:cNvPr id="25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6289" y="5886941"/>
            <a:ext cx="438770" cy="451691"/>
            <a:chOff x="660400" y="3067050"/>
            <a:chExt cx="438150" cy="457200"/>
          </a:xfrm>
        </xdr:grpSpPr>
        <xdr:sp macro="" textlink="">
          <xdr:nvSpPr>
            <xdr:cNvPr id="27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8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95366" y="5943638"/>
            <a:ext cx="1073953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Vulneraveis</a:t>
            </a:r>
          </a:p>
        </xdr:txBody>
      </xdr:sp>
    </xdr:grpSp>
    <xdr:clientData/>
  </xdr:twoCellAnchor>
  <xdr:twoCellAnchor>
    <xdr:from>
      <xdr:col>0</xdr:col>
      <xdr:colOff>392723</xdr:colOff>
      <xdr:row>38</xdr:row>
      <xdr:rowOff>111524</xdr:rowOff>
    </xdr:from>
    <xdr:to>
      <xdr:col>2</xdr:col>
      <xdr:colOff>505223</xdr:colOff>
      <xdr:row>40</xdr:row>
      <xdr:rowOff>179735</xdr:rowOff>
    </xdr:to>
    <xdr:grpSp>
      <xdr:nvGrpSpPr>
        <xdr:cNvPr id="29" name="Agrupar 7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392723" y="7350524"/>
          <a:ext cx="1326938" cy="449211"/>
          <a:chOff x="246289" y="5336599"/>
          <a:chExt cx="1386572" cy="432641"/>
        </a:xfrm>
      </xdr:grpSpPr>
      <xdr:grpSp>
        <xdr:nvGrpSpPr>
          <xdr:cNvPr id="30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32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3" name="Imagem 32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392723</xdr:colOff>
      <xdr:row>44</xdr:row>
      <xdr:rowOff>78646</xdr:rowOff>
    </xdr:from>
    <xdr:to>
      <xdr:col>2</xdr:col>
      <xdr:colOff>506134</xdr:colOff>
      <xdr:row>46</xdr:row>
      <xdr:rowOff>148558</xdr:rowOff>
    </xdr:to>
    <xdr:grpSp>
      <xdr:nvGrpSpPr>
        <xdr:cNvPr id="34" name="Agrupar 7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392723" y="8460646"/>
          <a:ext cx="1327849" cy="450912"/>
          <a:chOff x="245382" y="6456334"/>
          <a:chExt cx="1387479" cy="432642"/>
        </a:xfrm>
      </xdr:grpSpPr>
      <xdr:grpSp>
        <xdr:nvGrpSpPr>
          <xdr:cNvPr id="35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7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8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3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392723</xdr:colOff>
      <xdr:row>27</xdr:row>
      <xdr:rowOff>14283</xdr:rowOff>
    </xdr:from>
    <xdr:to>
      <xdr:col>2</xdr:col>
      <xdr:colOff>505223</xdr:colOff>
      <xdr:row>29</xdr:row>
      <xdr:rowOff>85222</xdr:rowOff>
    </xdr:to>
    <xdr:grpSp>
      <xdr:nvGrpSpPr>
        <xdr:cNvPr id="39" name="Agrupar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392723" y="5157783"/>
          <a:ext cx="1326938" cy="451939"/>
          <a:chOff x="246289" y="3147044"/>
          <a:chExt cx="1383581" cy="437712"/>
        </a:xfrm>
      </xdr:grpSpPr>
      <xdr:grpSp>
        <xdr:nvGrpSpPr>
          <xdr:cNvPr id="40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6289" y="3147044"/>
            <a:ext cx="437274" cy="437712"/>
            <a:chOff x="5137150" y="3302000"/>
            <a:chExt cx="438150" cy="438150"/>
          </a:xfrm>
        </xdr:grpSpPr>
        <xdr:sp macro="" textlink="">
          <xdr:nvSpPr>
            <xdr:cNvPr id="42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3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44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4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93870" y="3195577"/>
            <a:ext cx="936000" cy="340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/>
  </xdr:twoCellAnchor>
  <xdr:twoCellAnchor>
    <xdr:from>
      <xdr:col>0</xdr:col>
      <xdr:colOff>392723</xdr:colOff>
      <xdr:row>29</xdr:row>
      <xdr:rowOff>181523</xdr:rowOff>
    </xdr:from>
    <xdr:to>
      <xdr:col>3</xdr:col>
      <xdr:colOff>119745</xdr:colOff>
      <xdr:row>32</xdr:row>
      <xdr:rowOff>61743</xdr:rowOff>
    </xdr:to>
    <xdr:grpSp>
      <xdr:nvGrpSpPr>
        <xdr:cNvPr id="45" name="Agrupar 7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392723" y="5706023"/>
          <a:ext cx="1548678" cy="451720"/>
          <a:chOff x="255360" y="3658127"/>
          <a:chExt cx="1377503" cy="435143"/>
        </a:xfrm>
      </xdr:grpSpPr>
      <xdr:grpSp>
        <xdr:nvGrpSpPr>
          <xdr:cNvPr id="46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48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9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7" name="CaixaDeTexto 46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>
    <xdr:from>
      <xdr:col>0</xdr:col>
      <xdr:colOff>392723</xdr:colOff>
      <xdr:row>21</xdr:row>
      <xdr:rowOff>21375</xdr:rowOff>
    </xdr:from>
    <xdr:to>
      <xdr:col>3</xdr:col>
      <xdr:colOff>96573</xdr:colOff>
      <xdr:row>23</xdr:row>
      <xdr:rowOff>134470</xdr:rowOff>
    </xdr:to>
    <xdr:grpSp>
      <xdr:nvGrpSpPr>
        <xdr:cNvPr id="50" name="Grupo 49">
          <a:hlinkClick xmlns:r="http://schemas.openxmlformats.org/officeDocument/2006/relationships" r:id="rId45"/>
        </xdr:cNvPr>
        <xdr:cNvGrpSpPr/>
      </xdr:nvGrpSpPr>
      <xdr:grpSpPr>
        <a:xfrm>
          <a:off x="392723" y="4021875"/>
          <a:ext cx="1525506" cy="494095"/>
          <a:chOff x="295275" y="2628900"/>
          <a:chExt cx="1530564" cy="492904"/>
        </a:xfrm>
      </xdr:grpSpPr>
      <xdr:sp macro="" textlink="">
        <xdr:nvSpPr>
          <xdr:cNvPr id="51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400">
              <a:solidFill>
                <a:schemeClr val="accent6">
                  <a:lumMod val="20000"/>
                  <a:lumOff val="8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2" name="Imagem 51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51113" y="2770868"/>
            <a:ext cx="1074726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0</xdr:col>
      <xdr:colOff>419351</xdr:colOff>
      <xdr:row>18</xdr:row>
      <xdr:rowOff>75115</xdr:rowOff>
    </xdr:from>
    <xdr:to>
      <xdr:col>2</xdr:col>
      <xdr:colOff>555172</xdr:colOff>
      <xdr:row>20</xdr:row>
      <xdr:rowOff>79639</xdr:rowOff>
    </xdr:to>
    <xdr:grpSp>
      <xdr:nvGrpSpPr>
        <xdr:cNvPr id="54" name="Grupo 53"/>
        <xdr:cNvGrpSpPr/>
      </xdr:nvGrpSpPr>
      <xdr:grpSpPr>
        <a:xfrm>
          <a:off x="419351" y="3504115"/>
          <a:ext cx="1350259" cy="385524"/>
          <a:chOff x="299607" y="3354438"/>
          <a:chExt cx="1360464" cy="385524"/>
        </a:xfrm>
      </xdr:grpSpPr>
      <xdr:pic>
        <xdr:nvPicPr>
          <xdr:cNvPr id="55" name="Imagem 54" descr="Menu Bar Svg Png Icon Free Download (#180593) - OnlineWebFonts.COM">
            <a:hlinkClick xmlns:r="http://schemas.openxmlformats.org/officeDocument/2006/relationships" r:id="rId47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9607" y="3354438"/>
            <a:ext cx="540000" cy="3350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6" name="CaixaDeTexto 55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830036" y="3388178"/>
            <a:ext cx="830035" cy="35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MENU</a:t>
            </a:r>
          </a:p>
        </xdr:txBody>
      </xdr:sp>
    </xdr:grpSp>
    <xdr:clientData/>
  </xdr:twoCellAnchor>
  <xdr:twoCellAnchor>
    <xdr:from>
      <xdr:col>21</xdr:col>
      <xdr:colOff>214351</xdr:colOff>
      <xdr:row>27</xdr:row>
      <xdr:rowOff>127497</xdr:rowOff>
    </xdr:from>
    <xdr:to>
      <xdr:col>24</xdr:col>
      <xdr:colOff>202697</xdr:colOff>
      <xdr:row>31</xdr:row>
      <xdr:rowOff>180576</xdr:rowOff>
    </xdr:to>
    <xdr:sp macro="" textlink="TABELAS!$C$33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13015951" y="5270997"/>
          <a:ext cx="1817146" cy="815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F2B6884-D43E-4DA9-876E-D173F4F76C61}" type="TxLink">
            <a:rPr lang="en-US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36,3 </a:t>
          </a:fld>
          <a:endParaRPr lang="pt-PT" sz="4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289854</xdr:colOff>
      <xdr:row>27</xdr:row>
      <xdr:rowOff>91079</xdr:rowOff>
    </xdr:from>
    <xdr:to>
      <xdr:col>27</xdr:col>
      <xdr:colOff>144096</xdr:colOff>
      <xdr:row>32</xdr:row>
      <xdr:rowOff>12430</xdr:rowOff>
    </xdr:to>
    <xdr:sp macro="" textlink="TABELAS!$C$34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14920254" y="5234579"/>
          <a:ext cx="1683042" cy="87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4910A5A-514E-42D4-A5F2-9470569179EC}" type="TxLink">
            <a:rPr lang="en-US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ctr"/>
            <a:t> 47,4 </a:t>
          </a:fld>
          <a:endParaRPr lang="pt-PT" sz="40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272141</xdr:colOff>
      <xdr:row>6</xdr:row>
      <xdr:rowOff>108858</xdr:rowOff>
    </xdr:from>
    <xdr:to>
      <xdr:col>2</xdr:col>
      <xdr:colOff>571499</xdr:colOff>
      <xdr:row>8</xdr:row>
      <xdr:rowOff>68035</xdr:rowOff>
    </xdr:to>
    <xdr:sp macro="" textlink="">
      <xdr:nvSpPr>
        <xdr:cNvPr id="59" name="CaixaDeTexto 58"/>
        <xdr:cNvSpPr txBox="1"/>
      </xdr:nvSpPr>
      <xdr:spPr>
        <a:xfrm>
          <a:off x="272141" y="1251858"/>
          <a:ext cx="1518558" cy="340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>
              <a:solidFill>
                <a:srgbClr val="385723"/>
              </a:solidFill>
              <a:latin typeface="Arial Narrow" panose="020B0606020202030204" pitchFamily="34" charset="0"/>
            </a:rPr>
            <a:t>ANO</a:t>
          </a:r>
        </a:p>
      </xdr:txBody>
    </xdr:sp>
    <xdr:clientData/>
  </xdr:twoCellAnchor>
  <xdr:twoCellAnchor>
    <xdr:from>
      <xdr:col>20</xdr:col>
      <xdr:colOff>271464</xdr:colOff>
      <xdr:row>6</xdr:row>
      <xdr:rowOff>46263</xdr:rowOff>
    </xdr:from>
    <xdr:to>
      <xdr:col>28</xdr:col>
      <xdr:colOff>318407</xdr:colOff>
      <xdr:row>47</xdr:row>
      <xdr:rowOff>163248</xdr:rowOff>
    </xdr:to>
    <xdr:grpSp>
      <xdr:nvGrpSpPr>
        <xdr:cNvPr id="60" name="Grupo 59"/>
        <xdr:cNvGrpSpPr/>
      </xdr:nvGrpSpPr>
      <xdr:grpSpPr>
        <a:xfrm>
          <a:off x="12415839" y="1189263"/>
          <a:ext cx="4904693" cy="7927485"/>
          <a:chOff x="12517893" y="1189263"/>
          <a:chExt cx="4945514" cy="7927485"/>
        </a:xfrm>
      </xdr:grpSpPr>
      <xdr:sp macro="" textlink="">
        <xdr:nvSpPr>
          <xdr:cNvPr id="61" name="Retângulo arredondado 60"/>
          <xdr:cNvSpPr/>
        </xdr:nvSpPr>
        <xdr:spPr>
          <a:xfrm>
            <a:off x="12590650" y="1196748"/>
            <a:ext cx="4860000" cy="7920000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2" name="Retângulo de Cantos Arredondados No Mesmo Lado 61"/>
          <xdr:cNvSpPr/>
        </xdr:nvSpPr>
        <xdr:spPr>
          <a:xfrm>
            <a:off x="12578442" y="1189263"/>
            <a:ext cx="4884965" cy="742951"/>
          </a:xfrm>
          <a:prstGeom prst="round2SameRect">
            <a:avLst>
              <a:gd name="adj1" fmla="val 36364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63" name="CaixaDeTexto 62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2517893" y="1339624"/>
            <a:ext cx="4929186" cy="432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PT" sz="3200" b="1" i="0" u="none" strike="noStrike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Calibri"/>
              </a:rPr>
              <a:t>INVALIDEZ</a:t>
            </a:r>
          </a:p>
        </xdr:txBody>
      </xdr:sp>
    </xdr:grpSp>
    <xdr:clientData/>
  </xdr:twoCellAnchor>
  <xdr:twoCellAnchor>
    <xdr:from>
      <xdr:col>12</xdr:col>
      <xdr:colOff>165328</xdr:colOff>
      <xdr:row>6</xdr:row>
      <xdr:rowOff>43542</xdr:rowOff>
    </xdr:from>
    <xdr:to>
      <xdr:col>20</xdr:col>
      <xdr:colOff>195942</xdr:colOff>
      <xdr:row>47</xdr:row>
      <xdr:rowOff>163248</xdr:rowOff>
    </xdr:to>
    <xdr:grpSp>
      <xdr:nvGrpSpPr>
        <xdr:cNvPr id="64" name="Grupo 63"/>
        <xdr:cNvGrpSpPr/>
      </xdr:nvGrpSpPr>
      <xdr:grpSpPr>
        <a:xfrm>
          <a:off x="7451953" y="1186542"/>
          <a:ext cx="4888364" cy="7930206"/>
          <a:chOff x="7513185" y="1186542"/>
          <a:chExt cx="4929186" cy="7930206"/>
        </a:xfrm>
      </xdr:grpSpPr>
      <xdr:sp macro="" textlink="">
        <xdr:nvSpPr>
          <xdr:cNvPr id="65" name="Retângulo arredondado 64"/>
          <xdr:cNvSpPr/>
        </xdr:nvSpPr>
        <xdr:spPr>
          <a:xfrm>
            <a:off x="7565550" y="1196748"/>
            <a:ext cx="4860000" cy="7920000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Retângulo de Cantos Arredondados No Mesmo Lado 65"/>
          <xdr:cNvSpPr/>
        </xdr:nvSpPr>
        <xdr:spPr>
          <a:xfrm>
            <a:off x="7554685" y="1186542"/>
            <a:ext cx="4884965" cy="718458"/>
          </a:xfrm>
          <a:prstGeom prst="round2SameRect">
            <a:avLst>
              <a:gd name="adj1" fmla="val 36364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7513185" y="1315131"/>
            <a:ext cx="4929186" cy="432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PT" sz="3200" b="1" i="0" u="none" strike="noStrike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Calibri"/>
              </a:rPr>
              <a:t>DESEMPREGO</a:t>
            </a:r>
          </a:p>
        </xdr:txBody>
      </xdr:sp>
    </xdr:grpSp>
    <xdr:clientData/>
  </xdr:twoCellAnchor>
  <xdr:twoCellAnchor editAs="oneCell">
    <xdr:from>
      <xdr:col>20</xdr:col>
      <xdr:colOff>595136</xdr:colOff>
      <xdr:row>11</xdr:row>
      <xdr:rowOff>98879</xdr:rowOff>
    </xdr:from>
    <xdr:to>
      <xdr:col>23</xdr:col>
      <xdr:colOff>2721</xdr:colOff>
      <xdr:row>18</xdr:row>
      <xdr:rowOff>51015</xdr:rowOff>
    </xdr:to>
    <xdr:pic>
      <xdr:nvPicPr>
        <xdr:cNvPr id="68" name="Gráfico 3" descr="Pessoa em uma cadeira de rodas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0"/>
            </a:ext>
          </a:extLst>
        </a:blip>
        <a:stretch>
          <a:fillRect/>
        </a:stretch>
      </xdr:blipFill>
      <xdr:spPr>
        <a:xfrm>
          <a:off x="12787136" y="2194379"/>
          <a:ext cx="1236385" cy="1285636"/>
        </a:xfrm>
        <a:prstGeom prst="rect">
          <a:avLst/>
        </a:prstGeom>
      </xdr:spPr>
    </xdr:pic>
    <xdr:clientData/>
  </xdr:twoCellAnchor>
  <xdr:twoCellAnchor editAs="oneCell">
    <xdr:from>
      <xdr:col>12</xdr:col>
      <xdr:colOff>477636</xdr:colOff>
      <xdr:row>10</xdr:row>
      <xdr:rowOff>183242</xdr:rowOff>
    </xdr:from>
    <xdr:to>
      <xdr:col>14</xdr:col>
      <xdr:colOff>337768</xdr:colOff>
      <xdr:row>16</xdr:row>
      <xdr:rowOff>163286</xdr:rowOff>
    </xdr:to>
    <xdr:pic>
      <xdr:nvPicPr>
        <xdr:cNvPr id="69" name="Picture 2" descr="Procure por um emprego em um jornal | Ícone Gratis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2836" y="2088242"/>
          <a:ext cx="1079332" cy="1123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608919</xdr:colOff>
      <xdr:row>6</xdr:row>
      <xdr:rowOff>68031</xdr:rowOff>
    </xdr:from>
    <xdr:to>
      <xdr:col>12</xdr:col>
      <xdr:colOff>27212</xdr:colOff>
      <xdr:row>28</xdr:row>
      <xdr:rowOff>122464</xdr:rowOff>
    </xdr:to>
    <xdr:grpSp>
      <xdr:nvGrpSpPr>
        <xdr:cNvPr id="70" name="Grupo 69"/>
        <xdr:cNvGrpSpPr/>
      </xdr:nvGrpSpPr>
      <xdr:grpSpPr>
        <a:xfrm>
          <a:off x="2430575" y="1211031"/>
          <a:ext cx="4883262" cy="4245433"/>
          <a:chOff x="2500314" y="1224640"/>
          <a:chExt cx="4929186" cy="4245433"/>
        </a:xfrm>
      </xdr:grpSpPr>
      <xdr:sp macro="" textlink="">
        <xdr:nvSpPr>
          <xdr:cNvPr id="71" name="Retângulo arredondado 70"/>
          <xdr:cNvSpPr/>
        </xdr:nvSpPr>
        <xdr:spPr>
          <a:xfrm>
            <a:off x="2554058" y="1237570"/>
            <a:ext cx="4860000" cy="4232503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2" name="Retângulo de Cantos Arredondados No Mesmo Lado 71"/>
          <xdr:cNvSpPr/>
        </xdr:nvSpPr>
        <xdr:spPr>
          <a:xfrm>
            <a:off x="2544535" y="1224640"/>
            <a:ext cx="4884965" cy="720000"/>
          </a:xfrm>
          <a:prstGeom prst="round2SameRect">
            <a:avLst>
              <a:gd name="adj1" fmla="val 27273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2500314" y="1336903"/>
            <a:ext cx="4929186" cy="432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PT" sz="3200" b="1" i="0" u="none" strike="noStrike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Calibri"/>
              </a:rPr>
              <a:t>MATERNIDADE</a:t>
            </a:r>
          </a:p>
        </xdr:txBody>
      </xdr:sp>
    </xdr:grpSp>
    <xdr:clientData/>
  </xdr:twoCellAnchor>
  <xdr:twoCellAnchor editAs="oneCell">
    <xdr:from>
      <xdr:col>4</xdr:col>
      <xdr:colOff>190500</xdr:colOff>
      <xdr:row>11</xdr:row>
      <xdr:rowOff>176894</xdr:rowOff>
    </xdr:from>
    <xdr:to>
      <xdr:col>6</xdr:col>
      <xdr:colOff>424781</xdr:colOff>
      <xdr:row>19</xdr:row>
      <xdr:rowOff>163286</xdr:rowOff>
    </xdr:to>
    <xdr:pic>
      <xdr:nvPicPr>
        <xdr:cNvPr id="74" name="Picture 2" descr="Mãe - ícones de pessoas grátis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272394"/>
          <a:ext cx="1453481" cy="151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312964</xdr:colOff>
      <xdr:row>20</xdr:row>
      <xdr:rowOff>85046</xdr:rowOff>
    </xdr:from>
    <xdr:to>
      <xdr:col>11</xdr:col>
      <xdr:colOff>449035</xdr:colOff>
      <xdr:row>27</xdr:row>
      <xdr:rowOff>163286</xdr:rowOff>
    </xdr:to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751364" y="3895046"/>
          <a:ext cx="4403271" cy="1411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0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Mulheres que</a:t>
          </a:r>
          <a:r>
            <a:rPr lang="pt-PT" sz="20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deram a luz um nado-vivo e que beneficiaram do </a:t>
          </a:r>
        </a:p>
        <a:p>
          <a:pPr marL="0" indent="0"/>
          <a:r>
            <a:rPr lang="pt-PT" sz="28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SUBSÍDIO DE MATERNIDADE</a:t>
          </a:r>
          <a:endParaRPr lang="pt-PT" sz="2800" b="1" i="0" u="none" strike="noStrike">
            <a:solidFill>
              <a:schemeClr val="bg1">
                <a:lumMod val="50000"/>
              </a:schemeClr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435427</xdr:colOff>
      <xdr:row>16</xdr:row>
      <xdr:rowOff>61233</xdr:rowOff>
    </xdr:from>
    <xdr:to>
      <xdr:col>11</xdr:col>
      <xdr:colOff>435428</xdr:colOff>
      <xdr:row>16</xdr:row>
      <xdr:rowOff>61233</xdr:rowOff>
    </xdr:to>
    <xdr:cxnSp macro="">
      <xdr:nvCxnSpPr>
        <xdr:cNvPr id="76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4093027" y="3109233"/>
          <a:ext cx="3048001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166686</xdr:colOff>
      <xdr:row>11</xdr:row>
      <xdr:rowOff>187098</xdr:rowOff>
    </xdr:from>
    <xdr:to>
      <xdr:col>9</xdr:col>
      <xdr:colOff>251731</xdr:colOff>
      <xdr:row>18</xdr:row>
      <xdr:rowOff>10205</xdr:rowOff>
    </xdr:to>
    <xdr:sp macro="" textlink="TABELAS!$C$153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3824286" y="2282598"/>
          <a:ext cx="1913845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ACADF4B-2BA6-4190-8682-B47ADAA332D8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23,0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8</xdr:col>
      <xdr:colOff>258536</xdr:colOff>
      <xdr:row>12</xdr:row>
      <xdr:rowOff>190498</xdr:rowOff>
    </xdr:from>
    <xdr:to>
      <xdr:col>9</xdr:col>
      <xdr:colOff>257928</xdr:colOff>
      <xdr:row>15</xdr:row>
      <xdr:rowOff>110369</xdr:rowOff>
    </xdr:to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135336" y="2476498"/>
          <a:ext cx="608992" cy="491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6</xdr:col>
      <xdr:colOff>227919</xdr:colOff>
      <xdr:row>17</xdr:row>
      <xdr:rowOff>23814</xdr:rowOff>
    </xdr:from>
    <xdr:to>
      <xdr:col>9</xdr:col>
      <xdr:colOff>122463</xdr:colOff>
      <xdr:row>19</xdr:row>
      <xdr:rowOff>149679</xdr:rowOff>
    </xdr:to>
    <xdr:sp macro="" textlink="TABELAS!$B$153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3885519" y="3262314"/>
          <a:ext cx="1723344" cy="50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59E87A8-C002-41C5-A746-93305B07E87C}" type="TxLink">
            <a:rPr lang="en-US" sz="36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2 076 </a:t>
          </a:fld>
          <a:endParaRPr lang="pt-PT" sz="36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557893</xdr:colOff>
      <xdr:row>17</xdr:row>
      <xdr:rowOff>183016</xdr:rowOff>
    </xdr:from>
    <xdr:to>
      <xdr:col>20</xdr:col>
      <xdr:colOff>54428</xdr:colOff>
      <xdr:row>22</xdr:row>
      <xdr:rowOff>108858</xdr:rowOff>
    </xdr:to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873093" y="3421516"/>
          <a:ext cx="4373335" cy="878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pt-PT" sz="20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Desempregados que beneficiaram de</a:t>
          </a:r>
        </a:p>
        <a:p>
          <a:pPr marL="0" indent="0" algn="l"/>
          <a:r>
            <a:rPr lang="pt-PT" sz="28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SUBSÍDIO DE DESEMPREGO</a:t>
          </a:r>
        </a:p>
      </xdr:txBody>
    </xdr:sp>
    <xdr:clientData/>
  </xdr:twoCellAnchor>
  <xdr:twoCellAnchor>
    <xdr:from>
      <xdr:col>14</xdr:col>
      <xdr:colOff>519791</xdr:colOff>
      <xdr:row>16</xdr:row>
      <xdr:rowOff>23133</xdr:rowOff>
    </xdr:from>
    <xdr:to>
      <xdr:col>19</xdr:col>
      <xdr:colOff>519792</xdr:colOff>
      <xdr:row>16</xdr:row>
      <xdr:rowOff>23133</xdr:rowOff>
    </xdr:to>
    <xdr:cxnSp macro="">
      <xdr:nvCxnSpPr>
        <xdr:cNvPr id="81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9054191" y="3071133"/>
          <a:ext cx="3048001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251051</xdr:colOff>
      <xdr:row>11</xdr:row>
      <xdr:rowOff>94569</xdr:rowOff>
    </xdr:from>
    <xdr:to>
      <xdr:col>17</xdr:col>
      <xdr:colOff>336096</xdr:colOff>
      <xdr:row>17</xdr:row>
      <xdr:rowOff>108176</xdr:rowOff>
    </xdr:to>
    <xdr:sp macro="" textlink="TABELAS!$C$157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8785451" y="2190069"/>
          <a:ext cx="1913845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8BDD300-2874-4A83-83BB-7FCCC64A5707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3,3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53745</xdr:colOff>
      <xdr:row>13</xdr:row>
      <xdr:rowOff>148999</xdr:rowOff>
    </xdr:from>
    <xdr:to>
      <xdr:col>19</xdr:col>
      <xdr:colOff>517071</xdr:colOff>
      <xdr:row>16</xdr:row>
      <xdr:rowOff>27214</xdr:rowOff>
    </xdr:to>
    <xdr:sp macro="" textlink="TABELAS!$B$157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1026545" y="2625499"/>
          <a:ext cx="1072926" cy="44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8CB21B77-4B29-44A1-9FB7-8F141CD8BBB3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 873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68035</xdr:colOff>
      <xdr:row>18</xdr:row>
      <xdr:rowOff>63272</xdr:rowOff>
    </xdr:from>
    <xdr:to>
      <xdr:col>28</xdr:col>
      <xdr:colOff>163285</xdr:colOff>
      <xdr:row>25</xdr:row>
      <xdr:rowOff>114299</xdr:rowOff>
    </xdr:to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2869635" y="3492272"/>
          <a:ext cx="4362450" cy="138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0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Pessoas incapacitadas que  beneficiaram de uma prestação social por </a:t>
          </a:r>
          <a:r>
            <a:rPr lang="pt-PT" sz="28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INVALIDEZ</a:t>
          </a:r>
        </a:p>
      </xdr:txBody>
    </xdr:sp>
    <xdr:clientData/>
  </xdr:twoCellAnchor>
  <xdr:twoCellAnchor>
    <xdr:from>
      <xdr:col>23</xdr:col>
      <xdr:colOff>73477</xdr:colOff>
      <xdr:row>15</xdr:row>
      <xdr:rowOff>175533</xdr:rowOff>
    </xdr:from>
    <xdr:to>
      <xdr:col>28</xdr:col>
      <xdr:colOff>73478</xdr:colOff>
      <xdr:row>15</xdr:row>
      <xdr:rowOff>175533</xdr:rowOff>
    </xdr:to>
    <xdr:cxnSp macro="">
      <xdr:nvCxnSpPr>
        <xdr:cNvPr id="85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14094277" y="3033033"/>
          <a:ext cx="3048001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417059</xdr:colOff>
      <xdr:row>11</xdr:row>
      <xdr:rowOff>56469</xdr:rowOff>
    </xdr:from>
    <xdr:to>
      <xdr:col>25</xdr:col>
      <xdr:colOff>502103</xdr:colOff>
      <xdr:row>17</xdr:row>
      <xdr:rowOff>70076</xdr:rowOff>
    </xdr:to>
    <xdr:sp macro="" textlink="TABELAS!$C$162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3828259" y="2151969"/>
          <a:ext cx="1913844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01429024-F465-4113-8BB4-9551FFF57926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52,4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26</xdr:col>
      <xdr:colOff>138112</xdr:colOff>
      <xdr:row>13</xdr:row>
      <xdr:rowOff>97292</xdr:rowOff>
    </xdr:from>
    <xdr:to>
      <xdr:col>28</xdr:col>
      <xdr:colOff>95250</xdr:colOff>
      <xdr:row>15</xdr:row>
      <xdr:rowOff>163286</xdr:rowOff>
    </xdr:to>
    <xdr:sp macro="" textlink="TABELAS!$B$162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5987712" y="2573792"/>
          <a:ext cx="1176338" cy="446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14BCBCD-2313-489C-A9B1-97D55703B0DF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r"/>
            <a:t> 5 487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598034</xdr:colOff>
      <xdr:row>29</xdr:row>
      <xdr:rowOff>97967</xdr:rowOff>
    </xdr:from>
    <xdr:to>
      <xdr:col>12</xdr:col>
      <xdr:colOff>16327</xdr:colOff>
      <xdr:row>47</xdr:row>
      <xdr:rowOff>149679</xdr:rowOff>
    </xdr:to>
    <xdr:grpSp>
      <xdr:nvGrpSpPr>
        <xdr:cNvPr id="88" name="Grupo 87"/>
        <xdr:cNvGrpSpPr/>
      </xdr:nvGrpSpPr>
      <xdr:grpSpPr>
        <a:xfrm>
          <a:off x="2419690" y="5622467"/>
          <a:ext cx="4883262" cy="3480712"/>
          <a:chOff x="2486707" y="1197426"/>
          <a:chExt cx="4929186" cy="3480712"/>
        </a:xfrm>
      </xdr:grpSpPr>
      <xdr:sp macro="" textlink="">
        <xdr:nvSpPr>
          <xdr:cNvPr id="89" name="Retângulo arredondado 88"/>
          <xdr:cNvSpPr/>
        </xdr:nvSpPr>
        <xdr:spPr>
          <a:xfrm>
            <a:off x="2554058" y="1237570"/>
            <a:ext cx="4860000" cy="3440568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0" name="Retângulo de Cantos Arredondados No Mesmo Lado 89"/>
          <xdr:cNvSpPr/>
        </xdr:nvSpPr>
        <xdr:spPr>
          <a:xfrm>
            <a:off x="2530928" y="1197426"/>
            <a:ext cx="4884965" cy="720000"/>
          </a:xfrm>
          <a:prstGeom prst="round2SameRect">
            <a:avLst>
              <a:gd name="adj1" fmla="val 27273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  <xdr:sp macro="" textlink="">
        <xdr:nvSpPr>
          <xdr:cNvPr id="91" name="CaixaDeTexto 90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2486707" y="1377724"/>
            <a:ext cx="4929186" cy="432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PT" sz="3200" b="1" i="0" u="none" strike="noStrike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Calibri"/>
              </a:rPr>
              <a:t>ACIDENTES TRABALHO</a:t>
            </a:r>
          </a:p>
        </xdr:txBody>
      </xdr:sp>
    </xdr:grpSp>
    <xdr:clientData/>
  </xdr:twoCellAnchor>
  <xdr:twoCellAnchor>
    <xdr:from>
      <xdr:col>4</xdr:col>
      <xdr:colOff>394607</xdr:colOff>
      <xdr:row>34</xdr:row>
      <xdr:rowOff>122464</xdr:rowOff>
    </xdr:from>
    <xdr:to>
      <xdr:col>5</xdr:col>
      <xdr:colOff>519007</xdr:colOff>
      <xdr:row>38</xdr:row>
      <xdr:rowOff>81642</xdr:rowOff>
    </xdr:to>
    <xdr:grpSp>
      <xdr:nvGrpSpPr>
        <xdr:cNvPr id="92" name="Grupo 91"/>
        <xdr:cNvGrpSpPr/>
      </xdr:nvGrpSpPr>
      <xdr:grpSpPr>
        <a:xfrm>
          <a:off x="2823482" y="6599464"/>
          <a:ext cx="731619" cy="721178"/>
          <a:chOff x="1852306" y="1193248"/>
          <a:chExt cx="2153637" cy="2108200"/>
        </a:xfrm>
      </xdr:grpSpPr>
      <xdr:pic>
        <xdr:nvPicPr>
          <xdr:cNvPr id="93" name="Imagem 92"/>
          <xdr:cNvPicPr>
            <a:picLocks noChangeAspect="1"/>
          </xdr:cNvPicPr>
        </xdr:nvPicPr>
        <xdr:blipFill>
          <a:blip xmlns:r="http://schemas.openxmlformats.org/officeDocument/2006/relationships" r:embed="rId51">
            <a:duotone>
              <a:srgbClr val="87A91B">
                <a:shade val="45000"/>
                <a:satMod val="135000"/>
              </a:srgbClr>
              <a:prstClr val="white"/>
            </a:duotone>
          </a:blip>
          <a:stretch>
            <a:fillRect/>
          </a:stretch>
        </xdr:blipFill>
        <xdr:spPr>
          <a:xfrm>
            <a:off x="1897743" y="1193248"/>
            <a:ext cx="2108200" cy="2108200"/>
          </a:xfrm>
          <a:prstGeom prst="rect">
            <a:avLst/>
          </a:prstGeom>
        </xdr:spPr>
      </xdr:pic>
      <xdr:pic>
        <xdr:nvPicPr>
          <xdr:cNvPr id="94" name="Imagem 93"/>
          <xdr:cNvPicPr>
            <a:picLocks noChangeAspect="1"/>
          </xdr:cNvPicPr>
        </xdr:nvPicPr>
        <xdr:blipFill rotWithShape="1">
          <a:blip xmlns:r="http://schemas.openxmlformats.org/officeDocument/2006/relationships" r:embed="rId52">
            <a:duotone>
              <a:srgbClr val="87A91B">
                <a:shade val="45000"/>
                <a:satMod val="135000"/>
              </a:srgbClr>
              <a:prstClr val="white"/>
            </a:duotone>
          </a:blip>
          <a:srcRect l="24107" r="20536" b="36682"/>
          <a:stretch/>
        </xdr:blipFill>
        <xdr:spPr>
          <a:xfrm rot="18549753">
            <a:off x="1907622" y="1245541"/>
            <a:ext cx="769257" cy="879889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346303</xdr:colOff>
      <xdr:row>39</xdr:row>
      <xdr:rowOff>128587</xdr:rowOff>
    </xdr:from>
    <xdr:to>
      <xdr:col>11</xdr:col>
      <xdr:colOff>329293</xdr:colOff>
      <xdr:row>46</xdr:row>
      <xdr:rowOff>179614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784703" y="7558087"/>
          <a:ext cx="4250190" cy="138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8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Acidentes de trabalho  </a:t>
          </a:r>
          <a:r>
            <a:rPr lang="pt-PT" sz="20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comunicados à Inspeção Geral do Trabalho (IGT)</a:t>
          </a:r>
        </a:p>
      </xdr:txBody>
    </xdr:sp>
    <xdr:clientData/>
  </xdr:twoCellAnchor>
  <xdr:twoCellAnchor>
    <xdr:from>
      <xdr:col>6</xdr:col>
      <xdr:colOff>6123</xdr:colOff>
      <xdr:row>34</xdr:row>
      <xdr:rowOff>53748</xdr:rowOff>
    </xdr:from>
    <xdr:to>
      <xdr:col>9</xdr:col>
      <xdr:colOff>91168</xdr:colOff>
      <xdr:row>40</xdr:row>
      <xdr:rowOff>67355</xdr:rowOff>
    </xdr:to>
    <xdr:sp macro="" textlink="TABELAS!$B$167">
      <xdr:nvSpPr>
        <xdr:cNvPr id="96" name="CaixaDeTexto 9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3663723" y="6530748"/>
          <a:ext cx="1913845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0520DA7-7C44-4DDC-9281-C23C299B5E55}" type="TxLink">
            <a:rPr lang="en-US" sz="54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238 </a:t>
          </a:fld>
          <a:endParaRPr lang="pt-PT" sz="54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70756</xdr:colOff>
      <xdr:row>12</xdr:row>
      <xdr:rowOff>152399</xdr:rowOff>
    </xdr:from>
    <xdr:to>
      <xdr:col>17</xdr:col>
      <xdr:colOff>70149</xdr:colOff>
      <xdr:row>15</xdr:row>
      <xdr:rowOff>72270</xdr:rowOff>
    </xdr:to>
    <xdr:sp macro="" textlink="">
      <xdr:nvSpPr>
        <xdr:cNvPr id="97" name="CaixaDeTexto 9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9824356" y="2438399"/>
          <a:ext cx="608993" cy="491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24</xdr:col>
      <xdr:colOff>508906</xdr:colOff>
      <xdr:row>12</xdr:row>
      <xdr:rowOff>114298</xdr:rowOff>
    </xdr:from>
    <xdr:to>
      <xdr:col>25</xdr:col>
      <xdr:colOff>508298</xdr:colOff>
      <xdr:row>15</xdr:row>
      <xdr:rowOff>34169</xdr:rowOff>
    </xdr:to>
    <xdr:sp macro="" textlink="">
      <xdr:nvSpPr>
        <xdr:cNvPr id="98" name="CaixaDeTexto 9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5139306" y="2400298"/>
          <a:ext cx="608992" cy="491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12</xdr:col>
      <xdr:colOff>244931</xdr:colOff>
      <xdr:row>29</xdr:row>
      <xdr:rowOff>13605</xdr:rowOff>
    </xdr:from>
    <xdr:to>
      <xdr:col>19</xdr:col>
      <xdr:colOff>530681</xdr:colOff>
      <xdr:row>43</xdr:row>
      <xdr:rowOff>89805</xdr:rowOff>
    </xdr:to>
    <xdr:graphicFrame macro="">
      <xdr:nvGraphicFramePr>
        <xdr:cNvPr id="99" name="Gráfico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17</xdr:col>
      <xdr:colOff>274809</xdr:colOff>
      <xdr:row>29</xdr:row>
      <xdr:rowOff>141154</xdr:rowOff>
    </xdr:from>
    <xdr:to>
      <xdr:col>18</xdr:col>
      <xdr:colOff>348998</xdr:colOff>
      <xdr:row>33</xdr:row>
      <xdr:rowOff>1667</xdr:rowOff>
    </xdr:to>
    <xdr:sp macro="" textlink="">
      <xdr:nvSpPr>
        <xdr:cNvPr id="100" name="Seta para a direita 99"/>
        <xdr:cNvSpPr/>
      </xdr:nvSpPr>
      <xdr:spPr>
        <a:xfrm rot="19923565">
          <a:off x="10638009" y="5665654"/>
          <a:ext cx="683789" cy="622513"/>
        </a:xfrm>
        <a:prstGeom prst="rightArrow">
          <a:avLst/>
        </a:prstGeom>
        <a:solidFill>
          <a:srgbClr val="54823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15</xdr:col>
      <xdr:colOff>272145</xdr:colOff>
      <xdr:row>42</xdr:row>
      <xdr:rowOff>28106</xdr:rowOff>
    </xdr:from>
    <xdr:to>
      <xdr:col>16</xdr:col>
      <xdr:colOff>410927</xdr:colOff>
      <xdr:row>46</xdr:row>
      <xdr:rowOff>95247</xdr:rowOff>
    </xdr:to>
    <xdr:sp macro="" textlink="">
      <xdr:nvSpPr>
        <xdr:cNvPr id="101" name="Cruzada 100"/>
        <xdr:cNvSpPr/>
      </xdr:nvSpPr>
      <xdr:spPr>
        <a:xfrm>
          <a:off x="9416145" y="8029106"/>
          <a:ext cx="748382" cy="829141"/>
        </a:xfrm>
        <a:prstGeom prst="plus">
          <a:avLst>
            <a:gd name="adj" fmla="val 33235"/>
          </a:avLst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13</xdr:col>
      <xdr:colOff>117702</xdr:colOff>
      <xdr:row>40</xdr:row>
      <xdr:rowOff>178933</xdr:rowOff>
    </xdr:from>
    <xdr:to>
      <xdr:col>14</xdr:col>
      <xdr:colOff>571501</xdr:colOff>
      <xdr:row>43</xdr:row>
      <xdr:rowOff>190499</xdr:rowOff>
    </xdr:to>
    <xdr:sp macro="" textlink="TABELAS!$C$159">
      <xdr:nvSpPr>
        <xdr:cNvPr id="102" name="CaixaDeTexto 10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8042502" y="7798933"/>
          <a:ext cx="1063399" cy="5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F42E72F1-C7D5-4AD6-93E1-70A8CF86A887}" type="TxLink">
            <a:rPr lang="en-US" sz="3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3,3 </a:t>
          </a:fld>
          <a:endParaRPr lang="pt-PT" sz="3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351745</xdr:colOff>
      <xdr:row>28</xdr:row>
      <xdr:rowOff>31977</xdr:rowOff>
    </xdr:from>
    <xdr:to>
      <xdr:col>20</xdr:col>
      <xdr:colOff>193222</xdr:colOff>
      <xdr:row>31</xdr:row>
      <xdr:rowOff>43543</xdr:rowOff>
    </xdr:to>
    <xdr:sp macro="" textlink="TABELAS!$C$158">
      <xdr:nvSpPr>
        <xdr:cNvPr id="103" name="CaixaDeTexto 10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1324545" y="5365977"/>
          <a:ext cx="1060677" cy="5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650E738-2AC4-42E6-9BA9-3EC98F8E82E2}" type="TxLink">
            <a:rPr lang="en-US" sz="3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3,4 </a:t>
          </a:fld>
          <a:endParaRPr lang="pt-PT" sz="3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328609</xdr:colOff>
      <xdr:row>30</xdr:row>
      <xdr:rowOff>97291</xdr:rowOff>
    </xdr:from>
    <xdr:to>
      <xdr:col>20</xdr:col>
      <xdr:colOff>179613</xdr:colOff>
      <xdr:row>32</xdr:row>
      <xdr:rowOff>166006</xdr:rowOff>
    </xdr:to>
    <xdr:sp macro="" textlink="TABELAS!$B$158">
      <xdr:nvSpPr>
        <xdr:cNvPr id="104" name="CaixaDeTexto 10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1301409" y="5812291"/>
          <a:ext cx="1070204" cy="44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ABE6B56-361C-47A2-B40A-AA6CE0E0C683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410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100008</xdr:colOff>
      <xdr:row>43</xdr:row>
      <xdr:rowOff>100013</xdr:rowOff>
    </xdr:from>
    <xdr:to>
      <xdr:col>14</xdr:col>
      <xdr:colOff>563334</xdr:colOff>
      <xdr:row>45</xdr:row>
      <xdr:rowOff>168728</xdr:rowOff>
    </xdr:to>
    <xdr:sp macro="" textlink="TABELAS!$B$159">
      <xdr:nvSpPr>
        <xdr:cNvPr id="105" name="CaixaDeTexto 104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8024808" y="8291513"/>
          <a:ext cx="1072926" cy="44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2CCDD2B9-4343-4D98-B95E-6BBE3CACBE3C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463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 editAs="oneCell">
    <xdr:from>
      <xdr:col>15</xdr:col>
      <xdr:colOff>385108</xdr:colOff>
      <xdr:row>33</xdr:row>
      <xdr:rowOff>104321</xdr:rowOff>
    </xdr:from>
    <xdr:to>
      <xdr:col>16</xdr:col>
      <xdr:colOff>486915</xdr:colOff>
      <xdr:row>37</xdr:row>
      <xdr:rowOff>81643</xdr:rowOff>
    </xdr:to>
    <xdr:pic>
      <xdr:nvPicPr>
        <xdr:cNvPr id="106" name="Picture 2" descr="Procure por um emprego em um jornal | Ícone Gratis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9108" y="6390821"/>
          <a:ext cx="711407" cy="739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288473</xdr:colOff>
      <xdr:row>29</xdr:row>
      <xdr:rowOff>13605</xdr:rowOff>
    </xdr:from>
    <xdr:to>
      <xdr:col>27</xdr:col>
      <xdr:colOff>574223</xdr:colOff>
      <xdr:row>43</xdr:row>
      <xdr:rowOff>89805</xdr:rowOff>
    </xdr:to>
    <xdr:graphicFrame macro="">
      <xdr:nvGraphicFramePr>
        <xdr:cNvPr id="107" name="Gráfico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25</xdr:col>
      <xdr:colOff>318351</xdr:colOff>
      <xdr:row>29</xdr:row>
      <xdr:rowOff>141154</xdr:rowOff>
    </xdr:from>
    <xdr:to>
      <xdr:col>26</xdr:col>
      <xdr:colOff>392541</xdr:colOff>
      <xdr:row>33</xdr:row>
      <xdr:rowOff>1667</xdr:rowOff>
    </xdr:to>
    <xdr:sp macro="" textlink="">
      <xdr:nvSpPr>
        <xdr:cNvPr id="108" name="Seta para a direita 107"/>
        <xdr:cNvSpPr/>
      </xdr:nvSpPr>
      <xdr:spPr>
        <a:xfrm rot="19923565">
          <a:off x="15558351" y="5665654"/>
          <a:ext cx="683790" cy="622513"/>
        </a:xfrm>
        <a:prstGeom prst="rightArrow">
          <a:avLst/>
        </a:prstGeom>
        <a:solidFill>
          <a:srgbClr val="54823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23</xdr:col>
      <xdr:colOff>315687</xdr:colOff>
      <xdr:row>42</xdr:row>
      <xdr:rowOff>28106</xdr:rowOff>
    </xdr:from>
    <xdr:to>
      <xdr:col>24</xdr:col>
      <xdr:colOff>454470</xdr:colOff>
      <xdr:row>46</xdr:row>
      <xdr:rowOff>95247</xdr:rowOff>
    </xdr:to>
    <xdr:sp macro="" textlink="">
      <xdr:nvSpPr>
        <xdr:cNvPr id="109" name="Cruzada 108"/>
        <xdr:cNvSpPr/>
      </xdr:nvSpPr>
      <xdr:spPr>
        <a:xfrm>
          <a:off x="14336487" y="8029106"/>
          <a:ext cx="748383" cy="829141"/>
        </a:xfrm>
        <a:prstGeom prst="plus">
          <a:avLst>
            <a:gd name="adj" fmla="val 33235"/>
          </a:avLst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21</xdr:col>
      <xdr:colOff>161245</xdr:colOff>
      <xdr:row>40</xdr:row>
      <xdr:rowOff>178933</xdr:rowOff>
    </xdr:from>
    <xdr:to>
      <xdr:col>23</xdr:col>
      <xdr:colOff>2722</xdr:colOff>
      <xdr:row>43</xdr:row>
      <xdr:rowOff>190499</xdr:rowOff>
    </xdr:to>
    <xdr:sp macro="" textlink="TABELAS!$D$164">
      <xdr:nvSpPr>
        <xdr:cNvPr id="110" name="CaixaDeTexto 10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2962845" y="7798933"/>
          <a:ext cx="1060677" cy="5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1834EDFB-D022-4F51-B142-9CD19160DFD7}" type="TxLink">
            <a:rPr lang="en-US" sz="3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69,6 </a:t>
          </a:fld>
          <a:endParaRPr lang="pt-PT" sz="3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26</xdr:col>
      <xdr:colOff>354467</xdr:colOff>
      <xdr:row>27</xdr:row>
      <xdr:rowOff>181656</xdr:rowOff>
    </xdr:from>
    <xdr:to>
      <xdr:col>28</xdr:col>
      <xdr:colOff>195944</xdr:colOff>
      <xdr:row>31</xdr:row>
      <xdr:rowOff>2722</xdr:rowOff>
    </xdr:to>
    <xdr:sp macro="" textlink="TABELAS!$D$163">
      <xdr:nvSpPr>
        <xdr:cNvPr id="111" name="CaixaDeTexto 1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16204067" y="5325156"/>
          <a:ext cx="1060677" cy="5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3EE2CDE3-3CB0-4901-BF01-6975A74BC18E}" type="TxLink">
            <a:rPr lang="en-US" sz="3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30,4 </a:t>
          </a:fld>
          <a:endParaRPr lang="pt-PT" sz="3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26</xdr:col>
      <xdr:colOff>372152</xdr:colOff>
      <xdr:row>30</xdr:row>
      <xdr:rowOff>97291</xdr:rowOff>
    </xdr:from>
    <xdr:to>
      <xdr:col>28</xdr:col>
      <xdr:colOff>223156</xdr:colOff>
      <xdr:row>32</xdr:row>
      <xdr:rowOff>166006</xdr:rowOff>
    </xdr:to>
    <xdr:sp macro="" textlink="TABELAS!$B$163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6221752" y="5812291"/>
          <a:ext cx="1070204" cy="44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2A99522-42F7-4C01-A7AC-BAAD1D8BA108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1 668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143551</xdr:colOff>
      <xdr:row>43</xdr:row>
      <xdr:rowOff>100013</xdr:rowOff>
    </xdr:from>
    <xdr:to>
      <xdr:col>22</xdr:col>
      <xdr:colOff>606877</xdr:colOff>
      <xdr:row>45</xdr:row>
      <xdr:rowOff>168728</xdr:rowOff>
    </xdr:to>
    <xdr:sp macro="" textlink="TABELAS!$B$164">
      <xdr:nvSpPr>
        <xdr:cNvPr id="113" name="CaixaDeTexto 11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2945151" y="8291513"/>
          <a:ext cx="1072926" cy="449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4138A36-8F5C-4662-8999-098FC1B4CEA1}" type="TxLink">
            <a:rPr lang="en-US" sz="24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 algn="l"/>
            <a:t> 3 819 </a:t>
          </a:fld>
          <a:endParaRPr lang="pt-PT" sz="24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 editAs="oneCell">
    <xdr:from>
      <xdr:col>23</xdr:col>
      <xdr:colOff>448180</xdr:colOff>
      <xdr:row>34</xdr:row>
      <xdr:rowOff>74387</xdr:rowOff>
    </xdr:from>
    <xdr:to>
      <xdr:col>24</xdr:col>
      <xdr:colOff>517072</xdr:colOff>
      <xdr:row>38</xdr:row>
      <xdr:rowOff>17632</xdr:rowOff>
    </xdr:to>
    <xdr:pic>
      <xdr:nvPicPr>
        <xdr:cNvPr id="114" name="Gráfico 3" descr="Pessoa em uma cadeira de rodas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50"/>
            </a:ext>
          </a:extLst>
        </a:blip>
        <a:stretch>
          <a:fillRect/>
        </a:stretch>
      </xdr:blipFill>
      <xdr:spPr>
        <a:xfrm>
          <a:off x="14468980" y="6551387"/>
          <a:ext cx="678492" cy="705245"/>
        </a:xfrm>
        <a:prstGeom prst="rect">
          <a:avLst/>
        </a:prstGeom>
      </xdr:spPr>
    </xdr:pic>
    <xdr:clientData/>
  </xdr:twoCellAnchor>
  <xdr:twoCellAnchor>
    <xdr:from>
      <xdr:col>12</xdr:col>
      <xdr:colOff>223155</xdr:colOff>
      <xdr:row>27</xdr:row>
      <xdr:rowOff>134712</xdr:rowOff>
    </xdr:from>
    <xdr:to>
      <xdr:col>19</xdr:col>
      <xdr:colOff>13607</xdr:colOff>
      <xdr:row>27</xdr:row>
      <xdr:rowOff>136071</xdr:rowOff>
    </xdr:to>
    <xdr:cxnSp macro="">
      <xdr:nvCxnSpPr>
        <xdr:cNvPr id="115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7538355" y="5278212"/>
          <a:ext cx="4057652" cy="1359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25</xdr:row>
      <xdr:rowOff>122465</xdr:rowOff>
    </xdr:from>
    <xdr:to>
      <xdr:col>17</xdr:col>
      <xdr:colOff>163286</xdr:colOff>
      <xdr:row>28</xdr:row>
      <xdr:rowOff>27215</xdr:rowOff>
    </xdr:to>
    <xdr:sp macro="" textlink="">
      <xdr:nvSpPr>
        <xdr:cNvPr id="116" name="CaixaDeTexto 115"/>
        <xdr:cNvSpPr txBox="1"/>
      </xdr:nvSpPr>
      <xdr:spPr>
        <a:xfrm>
          <a:off x="7696200" y="4884965"/>
          <a:ext cx="28302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800" b="1">
              <a:solidFill>
                <a:srgbClr val="385723"/>
              </a:solidFill>
              <a:latin typeface="Arial Narrow" panose="020B0606020202030204" pitchFamily="34" charset="0"/>
            </a:rPr>
            <a:t>Distribuição por sexo:</a:t>
          </a:r>
        </a:p>
      </xdr:txBody>
    </xdr:sp>
    <xdr:clientData/>
  </xdr:twoCellAnchor>
  <xdr:twoCellAnchor>
    <xdr:from>
      <xdr:col>20</xdr:col>
      <xdr:colOff>346639</xdr:colOff>
      <xdr:row>27</xdr:row>
      <xdr:rowOff>110220</xdr:rowOff>
    </xdr:from>
    <xdr:to>
      <xdr:col>27</xdr:col>
      <xdr:colOff>137091</xdr:colOff>
      <xdr:row>27</xdr:row>
      <xdr:rowOff>111579</xdr:rowOff>
    </xdr:to>
    <xdr:cxnSp macro="">
      <xdr:nvCxnSpPr>
        <xdr:cNvPr id="117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12491014" y="5253720"/>
          <a:ext cx="4040983" cy="1359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478971</xdr:colOff>
      <xdr:row>25</xdr:row>
      <xdr:rowOff>97973</xdr:rowOff>
    </xdr:from>
    <xdr:to>
      <xdr:col>25</xdr:col>
      <xdr:colOff>261257</xdr:colOff>
      <xdr:row>28</xdr:row>
      <xdr:rowOff>2723</xdr:rowOff>
    </xdr:to>
    <xdr:sp macro="" textlink="">
      <xdr:nvSpPr>
        <xdr:cNvPr id="118" name="CaixaDeTexto 117"/>
        <xdr:cNvSpPr txBox="1"/>
      </xdr:nvSpPr>
      <xdr:spPr>
        <a:xfrm>
          <a:off x="12670971" y="4860473"/>
          <a:ext cx="28302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800" b="1">
              <a:solidFill>
                <a:srgbClr val="385723"/>
              </a:solidFill>
              <a:latin typeface="Arial Narrow" panose="020B0606020202030204" pitchFamily="34" charset="0"/>
            </a:rPr>
            <a:t>Distribuição por sexo: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595313</xdr:colOff>
      <xdr:row>49</xdr:row>
      <xdr:rowOff>95249</xdr:rowOff>
    </xdr:to>
    <xdr:grpSp>
      <xdr:nvGrpSpPr>
        <xdr:cNvPr id="2" name="Grupo 1"/>
        <xdr:cNvGrpSpPr/>
      </xdr:nvGrpSpPr>
      <xdr:grpSpPr>
        <a:xfrm>
          <a:off x="0" y="0"/>
          <a:ext cx="17597438" cy="9429749"/>
          <a:chOff x="0" y="9691687"/>
          <a:chExt cx="17930813" cy="9429749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0" y="9691687"/>
            <a:ext cx="17897607" cy="9429749"/>
          </a:xfrm>
          <a:prstGeom prst="rect">
            <a:avLst/>
          </a:prstGeom>
          <a:solidFill>
            <a:srgbClr val="54823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>
              <a:solidFill>
                <a:srgbClr val="385723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805846" y="9933439"/>
            <a:ext cx="10756824" cy="407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pt-PT" sz="32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proteção social DA POPULAÇÃO IDOSA,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c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abo </a:t>
            </a:r>
            <a:r>
              <a:rPr lang="pt-PT" sz="2800" b="1" cap="all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v</a:t>
            </a:r>
            <a:r>
              <a:rPr lang="pt-PT" sz="2000" b="1" cap="all" baseline="0">
                <a:solidFill>
                  <a:schemeClr val="bg1"/>
                </a:solidFill>
                <a:latin typeface="Arial Narrow" panose="020B0606020202030204" pitchFamily="34" charset="0"/>
              </a:rPr>
              <a:t>erde 2016-2020</a:t>
            </a:r>
            <a:endParaRPr lang="pt-PT" sz="3200" b="1" cap="all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" name="Gráfico 37" descr="Gráfico de barras estrutura de tópicos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89594" y="9863288"/>
            <a:ext cx="466728" cy="480785"/>
          </a:xfrm>
          <a:prstGeom prst="rect">
            <a:avLst/>
          </a:prstGeom>
        </xdr:spPr>
      </xdr:pic>
      <xdr:cxnSp macro="">
        <xdr:nvCxnSpPr>
          <xdr:cNvPr id="6" name="Conector reto 67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CxnSpPr/>
        </xdr:nvCxnSpPr>
        <xdr:spPr>
          <a:xfrm>
            <a:off x="0" y="10546673"/>
            <a:ext cx="17930813" cy="0"/>
          </a:xfrm>
          <a:prstGeom prst="line">
            <a:avLst/>
          </a:prstGeom>
          <a:ln w="762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244928</xdr:colOff>
      <xdr:row>23</xdr:row>
      <xdr:rowOff>138790</xdr:rowOff>
    </xdr:from>
    <xdr:to>
      <xdr:col>28</xdr:col>
      <xdr:colOff>356505</xdr:colOff>
      <xdr:row>48</xdr:row>
      <xdr:rowOff>166007</xdr:rowOff>
    </xdr:to>
    <xdr:grpSp>
      <xdr:nvGrpSpPr>
        <xdr:cNvPr id="144" name="Grupo 143"/>
        <xdr:cNvGrpSpPr/>
      </xdr:nvGrpSpPr>
      <xdr:grpSpPr>
        <a:xfrm>
          <a:off x="10567647" y="4520290"/>
          <a:ext cx="6790983" cy="4789717"/>
          <a:chOff x="2398257" y="4571999"/>
          <a:chExt cx="8133670" cy="4608741"/>
        </a:xfrm>
      </xdr:grpSpPr>
      <xdr:sp macro="" textlink="">
        <xdr:nvSpPr>
          <xdr:cNvPr id="145" name="Retângulo arredondado 144"/>
          <xdr:cNvSpPr/>
        </xdr:nvSpPr>
        <xdr:spPr>
          <a:xfrm>
            <a:off x="2404378" y="4581525"/>
            <a:ext cx="8127549" cy="4599215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Retângulo de Cantos Arredondados No Mesmo Lado 145"/>
          <xdr:cNvSpPr/>
        </xdr:nvSpPr>
        <xdr:spPr>
          <a:xfrm>
            <a:off x="2398257" y="4571999"/>
            <a:ext cx="8128996" cy="612321"/>
          </a:xfrm>
          <a:prstGeom prst="round2SameRect">
            <a:avLst>
              <a:gd name="adj1" fmla="val 27273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  <xdr:twoCellAnchor>
    <xdr:from>
      <xdr:col>0</xdr:col>
      <xdr:colOff>136072</xdr:colOff>
      <xdr:row>6</xdr:row>
      <xdr:rowOff>63956</xdr:rowOff>
    </xdr:from>
    <xdr:to>
      <xdr:col>3</xdr:col>
      <xdr:colOff>449035</xdr:colOff>
      <xdr:row>17</xdr:row>
      <xdr:rowOff>40822</xdr:rowOff>
    </xdr:to>
    <xdr:sp macro="" textlink="">
      <xdr:nvSpPr>
        <xdr:cNvPr id="7" name="Retângulo arredondado 6"/>
        <xdr:cNvSpPr/>
      </xdr:nvSpPr>
      <xdr:spPr>
        <a:xfrm>
          <a:off x="136072" y="1206956"/>
          <a:ext cx="2141763" cy="2072366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567414</xdr:colOff>
      <xdr:row>6</xdr:row>
      <xdr:rowOff>61233</xdr:rowOff>
    </xdr:from>
    <xdr:to>
      <xdr:col>19</xdr:col>
      <xdr:colOff>526271</xdr:colOff>
      <xdr:row>23</xdr:row>
      <xdr:rowOff>23813</xdr:rowOff>
    </xdr:to>
    <xdr:sp macro="" textlink="">
      <xdr:nvSpPr>
        <xdr:cNvPr id="8" name="Retângulo arredondado 7"/>
        <xdr:cNvSpPr/>
      </xdr:nvSpPr>
      <xdr:spPr>
        <a:xfrm>
          <a:off x="2404378" y="1204233"/>
          <a:ext cx="9756000" cy="3201080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392723</xdr:colOff>
      <xdr:row>24</xdr:row>
      <xdr:rowOff>40271</xdr:rowOff>
    </xdr:from>
    <xdr:to>
      <xdr:col>2</xdr:col>
      <xdr:colOff>505225</xdr:colOff>
      <xdr:row>26</xdr:row>
      <xdr:rowOff>108482</xdr:rowOff>
    </xdr:to>
    <xdr:grpSp>
      <xdr:nvGrpSpPr>
        <xdr:cNvPr id="11" name="Agrupar 6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/>
      </xdr:nvGrpSpPr>
      <xdr:grpSpPr>
        <a:xfrm>
          <a:off x="392723" y="4612271"/>
          <a:ext cx="1326940" cy="449211"/>
          <a:chOff x="246289" y="2593177"/>
          <a:chExt cx="1383583" cy="434992"/>
        </a:xfrm>
      </xdr:grpSpPr>
      <xdr:grpSp>
        <xdr:nvGrpSpPr>
          <xdr:cNvPr id="12" name="Agrupar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GrpSpPr/>
        </xdr:nvGrpSpPr>
        <xdr:grpSpPr>
          <a:xfrm>
            <a:off x="246289" y="2593177"/>
            <a:ext cx="437274" cy="434992"/>
            <a:chOff x="2711450" y="2120900"/>
            <a:chExt cx="438150" cy="438150"/>
          </a:xfrm>
        </xdr:grpSpPr>
        <xdr:sp macro="" textlink="">
          <xdr:nvSpPr>
            <xdr:cNvPr id="14" name="Retângulo: Cantos Arredondados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711450" y="21209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15" name="Imagem 14" descr="Emendas - Oscalino do Povo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50525" y="2171700"/>
              <a:ext cx="360000" cy="360000"/>
            </a:xfrm>
            <a:prstGeom prst="rect">
              <a:avLst/>
            </a:prstGeom>
            <a:noFill/>
          </xdr:spPr>
        </xdr:pic>
      </xdr:grp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693872" y="2640349"/>
            <a:ext cx="936000" cy="3406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Crianças</a:t>
            </a:r>
          </a:p>
        </xdr:txBody>
      </xdr:sp>
    </xdr:grpSp>
    <xdr:clientData/>
  </xdr:twoCellAnchor>
  <xdr:twoCellAnchor>
    <xdr:from>
      <xdr:col>0</xdr:col>
      <xdr:colOff>392723</xdr:colOff>
      <xdr:row>35</xdr:row>
      <xdr:rowOff>134784</xdr:rowOff>
    </xdr:from>
    <xdr:to>
      <xdr:col>2</xdr:col>
      <xdr:colOff>505223</xdr:colOff>
      <xdr:row>38</xdr:row>
      <xdr:rowOff>15223</xdr:rowOff>
    </xdr:to>
    <xdr:grpSp>
      <xdr:nvGrpSpPr>
        <xdr:cNvPr id="16" name="Agrupar 7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392723" y="6802284"/>
          <a:ext cx="1326938" cy="451939"/>
          <a:chOff x="246289" y="4783537"/>
          <a:chExt cx="1386572" cy="435362"/>
        </a:xfrm>
      </xdr:grpSpPr>
      <xdr:grpSp>
        <xdr:nvGrpSpPr>
          <xdr:cNvPr id="17" name="Agrupar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GrpSpPr/>
        </xdr:nvGrpSpPr>
        <xdr:grpSpPr>
          <a:xfrm>
            <a:off x="246289" y="4783537"/>
            <a:ext cx="438770" cy="435362"/>
            <a:chOff x="1250950" y="3067050"/>
            <a:chExt cx="438150" cy="438150"/>
          </a:xfrm>
        </xdr:grpSpPr>
        <xdr:sp macro="" textlink="">
          <xdr:nvSpPr>
            <xdr:cNvPr id="19" name="Retângulo: Cantos Arredondados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125095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0" name="Gráfico 3" descr="Pessoa em uma cadeira de rodas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290025" y="311785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/>
        </xdr:nvSpPr>
        <xdr:spPr>
          <a:xfrm>
            <a:off x="695366" y="4832070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Invalidez</a:t>
            </a:r>
          </a:p>
        </xdr:txBody>
      </xdr:sp>
    </xdr:grpSp>
    <xdr:clientData/>
  </xdr:twoCellAnchor>
  <xdr:twoCellAnchor>
    <xdr:from>
      <xdr:col>0</xdr:col>
      <xdr:colOff>392723</xdr:colOff>
      <xdr:row>32</xdr:row>
      <xdr:rowOff>158044</xdr:rowOff>
    </xdr:from>
    <xdr:to>
      <xdr:col>3</xdr:col>
      <xdr:colOff>174174</xdr:colOff>
      <xdr:row>35</xdr:row>
      <xdr:rowOff>38483</xdr:rowOff>
    </xdr:to>
    <xdr:grpSp>
      <xdr:nvGrpSpPr>
        <xdr:cNvPr id="21" name="Agrupar 70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392723" y="6254044"/>
          <a:ext cx="1603107" cy="451939"/>
          <a:chOff x="255360" y="4230473"/>
          <a:chExt cx="1678698" cy="435362"/>
        </a:xfrm>
      </xdr:grpSpPr>
      <xdr:grpSp>
        <xdr:nvGrpSpPr>
          <xdr:cNvPr id="22" name="Agrupar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GrpSpPr/>
        </xdr:nvGrpSpPr>
        <xdr:grpSpPr>
          <a:xfrm>
            <a:off x="255360" y="4230473"/>
            <a:ext cx="438770" cy="435362"/>
            <a:chOff x="2692400" y="3219450"/>
            <a:chExt cx="438150" cy="438150"/>
          </a:xfrm>
        </xdr:grpSpPr>
        <xdr:sp macro="" textlink="">
          <xdr:nvSpPr>
            <xdr:cNvPr id="24" name="Retângulo: Cantos Arredondados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2692400" y="32194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25" name="Picture 2" descr="Procure por um emprego em um jornal | Ícone Gratis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1475" y="32512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 txBox="1"/>
        </xdr:nvSpPr>
        <xdr:spPr>
          <a:xfrm>
            <a:off x="695366" y="4279006"/>
            <a:ext cx="1238692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Desemprego</a:t>
            </a:r>
          </a:p>
        </xdr:txBody>
      </xdr:sp>
    </xdr:grpSp>
    <xdr:clientData/>
  </xdr:twoCellAnchor>
  <xdr:twoCellAnchor>
    <xdr:from>
      <xdr:col>0</xdr:col>
      <xdr:colOff>392723</xdr:colOff>
      <xdr:row>41</xdr:row>
      <xdr:rowOff>85536</xdr:rowOff>
    </xdr:from>
    <xdr:to>
      <xdr:col>3</xdr:col>
      <xdr:colOff>24495</xdr:colOff>
      <xdr:row>43</xdr:row>
      <xdr:rowOff>172843</xdr:rowOff>
    </xdr:to>
    <xdr:grpSp>
      <xdr:nvGrpSpPr>
        <xdr:cNvPr id="26" name="Agrupar 7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392723" y="7896036"/>
          <a:ext cx="1453428" cy="468307"/>
          <a:chOff x="246289" y="5886941"/>
          <a:chExt cx="1523030" cy="451691"/>
        </a:xfrm>
      </xdr:grpSpPr>
      <xdr:grpSp>
        <xdr:nvGrpSpPr>
          <xdr:cNvPr id="27" name="Agrupar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246289" y="5886941"/>
            <a:ext cx="438770" cy="451691"/>
            <a:chOff x="660400" y="3067050"/>
            <a:chExt cx="438150" cy="457200"/>
          </a:xfrm>
        </xdr:grpSpPr>
        <xdr:sp macro="" textlink="">
          <xdr:nvSpPr>
            <xdr:cNvPr id="29" name="Retângulo: Cantos Arredondados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660400" y="3067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0" name="Picture 2" descr="Free Poverty Icon of Glyph style - Available in SVG, PNG, EPS, AI &amp; Icon  fonts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9450" y="3067050"/>
              <a:ext cx="400050" cy="45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/>
        </xdr:nvSpPr>
        <xdr:spPr>
          <a:xfrm>
            <a:off x="695366" y="5943638"/>
            <a:ext cx="1073953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Vulneraveis</a:t>
            </a:r>
          </a:p>
        </xdr:txBody>
      </xdr:sp>
    </xdr:grpSp>
    <xdr:clientData/>
  </xdr:twoCellAnchor>
  <xdr:twoCellAnchor>
    <xdr:from>
      <xdr:col>0</xdr:col>
      <xdr:colOff>392723</xdr:colOff>
      <xdr:row>38</xdr:row>
      <xdr:rowOff>111524</xdr:rowOff>
    </xdr:from>
    <xdr:to>
      <xdr:col>2</xdr:col>
      <xdr:colOff>505223</xdr:colOff>
      <xdr:row>40</xdr:row>
      <xdr:rowOff>179735</xdr:rowOff>
    </xdr:to>
    <xdr:grpSp>
      <xdr:nvGrpSpPr>
        <xdr:cNvPr id="31" name="Agrupar 7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pSpPr/>
      </xdr:nvGrpSpPr>
      <xdr:grpSpPr>
        <a:xfrm>
          <a:off x="392723" y="7350524"/>
          <a:ext cx="1326938" cy="449211"/>
          <a:chOff x="246289" y="5336599"/>
          <a:chExt cx="1386572" cy="432641"/>
        </a:xfrm>
      </xdr:grpSpPr>
      <xdr:grpSp>
        <xdr:nvGrpSpPr>
          <xdr:cNvPr id="32" name="Agrupar 49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GrpSpPr/>
        </xdr:nvGrpSpPr>
        <xdr:grpSpPr>
          <a:xfrm>
            <a:off x="246289" y="5336599"/>
            <a:ext cx="438770" cy="432641"/>
            <a:chOff x="1244600" y="2540000"/>
            <a:chExt cx="438150" cy="438150"/>
          </a:xfrm>
        </xdr:grpSpPr>
        <xdr:sp macro="" textlink="">
          <xdr:nvSpPr>
            <xdr:cNvPr id="34" name="Retângulo: Cantos Arredondados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1244600" y="2540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35" name="Imagem 34" descr="Casal idoso - ícones de pessoas grátis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 cstate="print">
              <a:duotone>
                <a:srgbClr val="70AD47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3675" y="2586152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 txBox="1"/>
        </xdr:nvSpPr>
        <xdr:spPr>
          <a:xfrm>
            <a:off x="695366" y="5383771"/>
            <a:ext cx="937495" cy="33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Idosos</a:t>
            </a:r>
          </a:p>
        </xdr:txBody>
      </xdr:sp>
    </xdr:grpSp>
    <xdr:clientData/>
  </xdr:twoCellAnchor>
  <xdr:twoCellAnchor>
    <xdr:from>
      <xdr:col>0</xdr:col>
      <xdr:colOff>392723</xdr:colOff>
      <xdr:row>44</xdr:row>
      <xdr:rowOff>78646</xdr:rowOff>
    </xdr:from>
    <xdr:to>
      <xdr:col>2</xdr:col>
      <xdr:colOff>506134</xdr:colOff>
      <xdr:row>46</xdr:row>
      <xdr:rowOff>148558</xdr:rowOff>
    </xdr:to>
    <xdr:grpSp>
      <xdr:nvGrpSpPr>
        <xdr:cNvPr id="36" name="Agrupar 7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pSpPr/>
      </xdr:nvGrpSpPr>
      <xdr:grpSpPr>
        <a:xfrm>
          <a:off x="392723" y="8460646"/>
          <a:ext cx="1327849" cy="450912"/>
          <a:chOff x="245382" y="6456334"/>
          <a:chExt cx="1387479" cy="432642"/>
        </a:xfrm>
      </xdr:grpSpPr>
      <xdr:grpSp>
        <xdr:nvGrpSpPr>
          <xdr:cNvPr id="37" name="Agrupar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GrpSpPr/>
        </xdr:nvGrpSpPr>
        <xdr:grpSpPr>
          <a:xfrm>
            <a:off x="245382" y="6456334"/>
            <a:ext cx="440584" cy="432642"/>
            <a:chOff x="3765550" y="3194050"/>
            <a:chExt cx="438150" cy="438150"/>
          </a:xfrm>
        </xdr:grpSpPr>
        <xdr:sp macro="" textlink="">
          <xdr:nvSpPr>
            <xdr:cNvPr id="39" name="Retângulo: Cantos Arredondados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/>
          </xdr:nvSpPr>
          <xdr:spPr>
            <a:xfrm>
              <a:off x="3765550" y="319405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0" name="Gráfico 45" descr="Dólar com preenchimento sólido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7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3804625" y="3244000"/>
              <a:ext cx="360000" cy="360000"/>
            </a:xfrm>
            <a:prstGeom prst="rect">
              <a:avLst/>
            </a:prstGeom>
          </xdr:spPr>
        </xdr:pic>
      </xdr:grp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 txBox="1"/>
        </xdr:nvSpPr>
        <xdr:spPr>
          <a:xfrm>
            <a:off x="695366" y="6503506"/>
            <a:ext cx="937495" cy="33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Despesas</a:t>
            </a:r>
          </a:p>
        </xdr:txBody>
      </xdr:sp>
    </xdr:grpSp>
    <xdr:clientData/>
  </xdr:twoCellAnchor>
  <xdr:twoCellAnchor>
    <xdr:from>
      <xdr:col>0</xdr:col>
      <xdr:colOff>392723</xdr:colOff>
      <xdr:row>27</xdr:row>
      <xdr:rowOff>14283</xdr:rowOff>
    </xdr:from>
    <xdr:to>
      <xdr:col>2</xdr:col>
      <xdr:colOff>505223</xdr:colOff>
      <xdr:row>29</xdr:row>
      <xdr:rowOff>85222</xdr:rowOff>
    </xdr:to>
    <xdr:grpSp>
      <xdr:nvGrpSpPr>
        <xdr:cNvPr id="41" name="Agrupar 69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392723" y="5157783"/>
          <a:ext cx="1326938" cy="451939"/>
          <a:chOff x="246289" y="3147044"/>
          <a:chExt cx="1383581" cy="437712"/>
        </a:xfrm>
      </xdr:grpSpPr>
      <xdr:grpSp>
        <xdr:nvGrpSpPr>
          <xdr:cNvPr id="42" name="Agrupar 52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GrpSpPr/>
        </xdr:nvGrpSpPr>
        <xdr:grpSpPr>
          <a:xfrm>
            <a:off x="246289" y="3147044"/>
            <a:ext cx="437274" cy="437712"/>
            <a:chOff x="5137150" y="3302000"/>
            <a:chExt cx="438150" cy="438150"/>
          </a:xfrm>
        </xdr:grpSpPr>
        <xdr:sp macro="" textlink="">
          <xdr:nvSpPr>
            <xdr:cNvPr id="44" name="Retângulo: Cantos Arredondados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137150" y="33020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45" name="Gráfico 39" descr="Funcionária de escritório com preenchimento sólido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9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40"/>
                </a:ext>
              </a:extLst>
            </a:blip>
            <a:stretch>
              <a:fillRect/>
            </a:stretch>
          </xdr:blipFill>
          <xdr:spPr>
            <a:xfrm>
              <a:off x="5308600" y="3403600"/>
              <a:ext cx="252000" cy="252000"/>
            </a:xfrm>
            <a:prstGeom prst="rect">
              <a:avLst/>
            </a:prstGeom>
          </xdr:spPr>
        </xdr:pic>
        <xdr:pic>
          <xdr:nvPicPr>
            <xdr:cNvPr id="46" name="Gráfico 41" descr="Funcionário de escritório com preenchimento sólido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42"/>
                </a:ext>
              </a:extLst>
            </a:blip>
            <a:stretch>
              <a:fillRect/>
            </a:stretch>
          </xdr:blipFill>
          <xdr:spPr>
            <a:xfrm>
              <a:off x="5160150" y="3382150"/>
              <a:ext cx="252000" cy="252000"/>
            </a:xfrm>
            <a:prstGeom prst="rect">
              <a:avLst/>
            </a:prstGeom>
          </xdr:spPr>
        </xdr:pic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 txBox="1"/>
        </xdr:nvSpPr>
        <xdr:spPr>
          <a:xfrm>
            <a:off x="693870" y="3195577"/>
            <a:ext cx="936000" cy="340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Segurados</a:t>
            </a:r>
          </a:p>
        </xdr:txBody>
      </xdr:sp>
    </xdr:grpSp>
    <xdr:clientData/>
  </xdr:twoCellAnchor>
  <xdr:twoCellAnchor>
    <xdr:from>
      <xdr:col>0</xdr:col>
      <xdr:colOff>392723</xdr:colOff>
      <xdr:row>29</xdr:row>
      <xdr:rowOff>181523</xdr:rowOff>
    </xdr:from>
    <xdr:to>
      <xdr:col>3</xdr:col>
      <xdr:colOff>119745</xdr:colOff>
      <xdr:row>32</xdr:row>
      <xdr:rowOff>61743</xdr:rowOff>
    </xdr:to>
    <xdr:grpSp>
      <xdr:nvGrpSpPr>
        <xdr:cNvPr id="47" name="Agrupar 7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392723" y="5706023"/>
          <a:ext cx="1548678" cy="451720"/>
          <a:chOff x="255360" y="3658127"/>
          <a:chExt cx="1377503" cy="435143"/>
        </a:xfrm>
      </xdr:grpSpPr>
      <xdr:grpSp>
        <xdr:nvGrpSpPr>
          <xdr:cNvPr id="48" name="Agrupar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GrpSpPr/>
        </xdr:nvGrpSpPr>
        <xdr:grpSpPr>
          <a:xfrm>
            <a:off x="255360" y="3658127"/>
            <a:ext cx="438770" cy="435143"/>
            <a:chOff x="2698750" y="2679700"/>
            <a:chExt cx="438150" cy="438150"/>
          </a:xfrm>
        </xdr:grpSpPr>
        <xdr:sp macro="" textlink="">
          <xdr:nvSpPr>
            <xdr:cNvPr id="50" name="Retângulo: Cantos Arredondados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2698750" y="2679700"/>
              <a:ext cx="438150" cy="43815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400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endParaRPr>
            </a:p>
          </xdr:txBody>
        </xdr:sp>
        <xdr:pic>
          <xdr:nvPicPr>
            <xdr:cNvPr id="51" name="Picture 2" descr="Mãe - ícones de pessoas grátis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4" cstate="print">
              <a:duotone>
                <a:srgbClr val="87A91B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37825" y="2730500"/>
              <a:ext cx="360000" cy="36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9" name="CaixaDeTexto 48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/>
        </xdr:nvSpPr>
        <xdr:spPr>
          <a:xfrm>
            <a:off x="695368" y="3706550"/>
            <a:ext cx="937495" cy="3382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Maternidade</a:t>
            </a:r>
          </a:p>
        </xdr:txBody>
      </xdr:sp>
    </xdr:grpSp>
    <xdr:clientData/>
  </xdr:twoCellAnchor>
  <xdr:twoCellAnchor>
    <xdr:from>
      <xdr:col>0</xdr:col>
      <xdr:colOff>392723</xdr:colOff>
      <xdr:row>21</xdr:row>
      <xdr:rowOff>21375</xdr:rowOff>
    </xdr:from>
    <xdr:to>
      <xdr:col>3</xdr:col>
      <xdr:colOff>96573</xdr:colOff>
      <xdr:row>23</xdr:row>
      <xdr:rowOff>134470</xdr:rowOff>
    </xdr:to>
    <xdr:grpSp>
      <xdr:nvGrpSpPr>
        <xdr:cNvPr id="52" name="Grupo 51">
          <a:hlinkClick xmlns:r="http://schemas.openxmlformats.org/officeDocument/2006/relationships" r:id="rId45"/>
        </xdr:cNvPr>
        <xdr:cNvGrpSpPr/>
      </xdr:nvGrpSpPr>
      <xdr:grpSpPr>
        <a:xfrm>
          <a:off x="392723" y="4021875"/>
          <a:ext cx="1525506" cy="494095"/>
          <a:chOff x="295275" y="2628900"/>
          <a:chExt cx="1530564" cy="492904"/>
        </a:xfrm>
      </xdr:grpSpPr>
      <xdr:sp macro="" textlink="">
        <xdr:nvSpPr>
          <xdr:cNvPr id="53" name="Retângulo: Cantos Arredondados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>
            <a:off x="295275" y="2628900"/>
            <a:ext cx="419766" cy="448129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400">
              <a:solidFill>
                <a:schemeClr val="accent6">
                  <a:lumMod val="20000"/>
                  <a:lumOff val="80000"/>
                </a:schemeClr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54" name="Imagem 53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rcRect r="45063"/>
          <a:stretch/>
        </xdr:blipFill>
        <xdr:spPr>
          <a:xfrm flipH="1">
            <a:off x="333322" y="2682047"/>
            <a:ext cx="312661" cy="324000"/>
          </a:xfrm>
          <a:prstGeom prst="rect">
            <a:avLst/>
          </a:prstGeom>
        </xdr:spPr>
      </xdr:pic>
      <xdr:sp macro="" textlink="">
        <xdr:nvSpPr>
          <xdr:cNvPr id="55" name="CaixaDeTexto 54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751113" y="2770868"/>
            <a:ext cx="1074726" cy="350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População</a:t>
            </a:r>
          </a:p>
        </xdr:txBody>
      </xdr:sp>
    </xdr:grpSp>
    <xdr:clientData/>
  </xdr:twoCellAnchor>
  <xdr:twoCellAnchor>
    <xdr:from>
      <xdr:col>0</xdr:col>
      <xdr:colOff>419350</xdr:colOff>
      <xdr:row>18</xdr:row>
      <xdr:rowOff>75115</xdr:rowOff>
    </xdr:from>
    <xdr:to>
      <xdr:col>3</xdr:col>
      <xdr:colOff>258535</xdr:colOff>
      <xdr:row>20</xdr:row>
      <xdr:rowOff>79639</xdr:rowOff>
    </xdr:to>
    <xdr:grpSp>
      <xdr:nvGrpSpPr>
        <xdr:cNvPr id="56" name="Grupo 55"/>
        <xdr:cNvGrpSpPr/>
      </xdr:nvGrpSpPr>
      <xdr:grpSpPr>
        <a:xfrm>
          <a:off x="419350" y="3504115"/>
          <a:ext cx="1660841" cy="385524"/>
          <a:chOff x="299607" y="3354438"/>
          <a:chExt cx="1360464" cy="385524"/>
        </a:xfrm>
      </xdr:grpSpPr>
      <xdr:pic>
        <xdr:nvPicPr>
          <xdr:cNvPr id="57" name="Imagem 56" descr="Menu Bar Svg Png Icon Free Download (#180593) - OnlineWebFonts.COM">
            <a:hlinkClick xmlns:r="http://schemas.openxmlformats.org/officeDocument/2006/relationships" r:id="rId47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8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9607" y="3354438"/>
            <a:ext cx="540000" cy="3350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/>
        </xdr:nvSpPr>
        <xdr:spPr>
          <a:xfrm>
            <a:off x="830036" y="3388178"/>
            <a:ext cx="830035" cy="351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PT" sz="1400" b="1">
                <a:solidFill>
                  <a:schemeClr val="accent6">
                    <a:lumMod val="20000"/>
                    <a:lumOff val="80000"/>
                  </a:schemeClr>
                </a:solidFill>
                <a:latin typeface="Arial Narrow" panose="020B0606020202030204" pitchFamily="34" charset="0"/>
              </a:rPr>
              <a:t>MENU</a:t>
            </a:r>
          </a:p>
        </xdr:txBody>
      </xdr:sp>
    </xdr:grpSp>
    <xdr:clientData/>
  </xdr:twoCellAnchor>
  <xdr:twoCellAnchor>
    <xdr:from>
      <xdr:col>20</xdr:col>
      <xdr:colOff>58472</xdr:colOff>
      <xdr:row>6</xdr:row>
      <xdr:rowOff>53070</xdr:rowOff>
    </xdr:from>
    <xdr:to>
      <xdr:col>28</xdr:col>
      <xdr:colOff>319769</xdr:colOff>
      <xdr:row>23</xdr:row>
      <xdr:rowOff>13607</xdr:rowOff>
    </xdr:to>
    <xdr:sp macro="" textlink="">
      <xdr:nvSpPr>
        <xdr:cNvPr id="59" name="Retângulo arredondado 58"/>
        <xdr:cNvSpPr/>
      </xdr:nvSpPr>
      <xdr:spPr>
        <a:xfrm>
          <a:off x="12304901" y="1196070"/>
          <a:ext cx="5159868" cy="3199037"/>
        </a:xfrm>
        <a:prstGeom prst="roundRect">
          <a:avLst>
            <a:gd name="adj" fmla="val 5562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P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302760</xdr:colOff>
      <xdr:row>15</xdr:row>
      <xdr:rowOff>139473</xdr:rowOff>
    </xdr:from>
    <xdr:to>
      <xdr:col>19</xdr:col>
      <xdr:colOff>238125</xdr:colOff>
      <xdr:row>21</xdr:row>
      <xdr:rowOff>23812</xdr:rowOff>
    </xdr:to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038296" y="2996973"/>
          <a:ext cx="4833936" cy="102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24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Idosos,</a:t>
          </a:r>
          <a:r>
            <a:rPr lang="pt-PT" sz="2400" b="1" i="0" u="none" strike="noStrike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60 anos ou mais, </a:t>
          </a:r>
          <a:r>
            <a:rPr lang="pt-PT" sz="2400" b="1" i="0" u="none" strike="noStrike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  <a:ea typeface="+mn-ea"/>
              <a:cs typeface="Calibri"/>
            </a:rPr>
            <a:t> cobertos por pelo menos um sistema de proteção social</a:t>
          </a:r>
        </a:p>
      </xdr:txBody>
    </xdr:sp>
    <xdr:clientData/>
  </xdr:twoCellAnchor>
  <xdr:twoCellAnchor>
    <xdr:from>
      <xdr:col>8</xdr:col>
      <xdr:colOff>452438</xdr:colOff>
      <xdr:row>8</xdr:row>
      <xdr:rowOff>23812</xdr:rowOff>
    </xdr:from>
    <xdr:to>
      <xdr:col>11</xdr:col>
      <xdr:colOff>537482</xdr:colOff>
      <xdr:row>14</xdr:row>
      <xdr:rowOff>37419</xdr:rowOff>
    </xdr:to>
    <xdr:sp macro="" textlink="TABELAS!$C$177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329238" y="1547812"/>
          <a:ext cx="1913844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790BD2A-B49D-4691-A681-8F78AD9EB15A}" type="TxLink">
            <a:rPr lang="en-US" sz="72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66,3 </a:t>
          </a:fld>
          <a:endParaRPr lang="pt-PT" sz="7200" b="1" i="0" u="none" strike="noStrike">
            <a:solidFill>
              <a:srgbClr val="385723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149678</xdr:colOff>
      <xdr:row>14</xdr:row>
      <xdr:rowOff>115661</xdr:rowOff>
    </xdr:from>
    <xdr:to>
      <xdr:col>18</xdr:col>
      <xdr:colOff>503464</xdr:colOff>
      <xdr:row>14</xdr:row>
      <xdr:rowOff>122464</xdr:rowOff>
    </xdr:to>
    <xdr:cxnSp macro="">
      <xdr:nvCxnSpPr>
        <xdr:cNvPr id="63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5636078" y="2782661"/>
          <a:ext cx="5840186" cy="6803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595312</xdr:colOff>
      <xdr:row>15</xdr:row>
      <xdr:rowOff>146277</xdr:rowOff>
    </xdr:from>
    <xdr:to>
      <xdr:col>11</xdr:col>
      <xdr:colOff>608088</xdr:colOff>
      <xdr:row>19</xdr:row>
      <xdr:rowOff>51027</xdr:rowOff>
    </xdr:to>
    <xdr:sp macro="" textlink="TABELAS!$B$177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472112" y="3003777"/>
          <a:ext cx="1841576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91C6B447-20F9-46C6-8506-7681ABED2108}" type="TxLink">
            <a:rPr lang="en-US" sz="4000" b="1" i="0" u="none" strike="noStrike">
              <a:solidFill>
                <a:srgbClr val="87A91B"/>
              </a:solidFill>
              <a:latin typeface="Arial Narrow" panose="020B0606020202030204" pitchFamily="34" charset="0"/>
              <a:ea typeface="+mn-ea"/>
              <a:cs typeface="Calibri"/>
            </a:rPr>
            <a:pPr marL="0" indent="0"/>
            <a:t> 34 901 </a:t>
          </a:fld>
          <a:endParaRPr lang="pt-PT" sz="4000" b="1" i="0" u="none" strike="noStrike">
            <a:solidFill>
              <a:srgbClr val="87A91B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333375</xdr:colOff>
      <xdr:row>10</xdr:row>
      <xdr:rowOff>95250</xdr:rowOff>
    </xdr:from>
    <xdr:to>
      <xdr:col>12</xdr:col>
      <xdr:colOff>312358</xdr:colOff>
      <xdr:row>13</xdr:row>
      <xdr:rowOff>42334</xdr:rowOff>
    </xdr:to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7038975" y="2000250"/>
          <a:ext cx="588583" cy="518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PT" sz="36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rPr>
            <a:t>%</a:t>
          </a:r>
        </a:p>
      </xdr:txBody>
    </xdr:sp>
    <xdr:clientData/>
  </xdr:twoCellAnchor>
  <xdr:twoCellAnchor>
    <xdr:from>
      <xdr:col>17</xdr:col>
      <xdr:colOff>394608</xdr:colOff>
      <xdr:row>32</xdr:row>
      <xdr:rowOff>138794</xdr:rowOff>
    </xdr:from>
    <xdr:to>
      <xdr:col>21</xdr:col>
      <xdr:colOff>136071</xdr:colOff>
      <xdr:row>39</xdr:row>
      <xdr:rowOff>95250</xdr:rowOff>
    </xdr:to>
    <xdr:sp macro="" textlink="">
      <xdr:nvSpPr>
        <xdr:cNvPr id="73" name="CaixaDeTexto 72"/>
        <xdr:cNvSpPr txBox="1"/>
      </xdr:nvSpPr>
      <xdr:spPr>
        <a:xfrm>
          <a:off x="10804072" y="6234794"/>
          <a:ext cx="2190749" cy="1289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Dos</a:t>
          </a:r>
          <a:r>
            <a:rPr lang="pt-PT" sz="18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idosos beneficiam </a:t>
          </a:r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de proteção do </a:t>
          </a:r>
        </a:p>
        <a:p>
          <a:r>
            <a:rPr lang="pt-PT" sz="2000" b="1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sistema contrubitivo </a:t>
          </a:r>
          <a:endParaRPr lang="pt-PT" sz="3200" b="1">
            <a:solidFill>
              <a:srgbClr val="548235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272141</xdr:colOff>
      <xdr:row>6</xdr:row>
      <xdr:rowOff>108858</xdr:rowOff>
    </xdr:from>
    <xdr:to>
      <xdr:col>2</xdr:col>
      <xdr:colOff>571499</xdr:colOff>
      <xdr:row>8</xdr:row>
      <xdr:rowOff>68035</xdr:rowOff>
    </xdr:to>
    <xdr:sp macro="" textlink="">
      <xdr:nvSpPr>
        <xdr:cNvPr id="75" name="CaixaDeTexto 74"/>
        <xdr:cNvSpPr txBox="1"/>
      </xdr:nvSpPr>
      <xdr:spPr>
        <a:xfrm>
          <a:off x="272141" y="1251858"/>
          <a:ext cx="1518558" cy="340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2000" b="1">
              <a:solidFill>
                <a:srgbClr val="385723"/>
              </a:solidFill>
              <a:latin typeface="Arial Narrow" panose="020B0606020202030204" pitchFamily="34" charset="0"/>
            </a:rPr>
            <a:t>ANO</a:t>
          </a:r>
        </a:p>
      </xdr:txBody>
    </xdr:sp>
    <xdr:clientData/>
  </xdr:twoCellAnchor>
  <xdr:twoCellAnchor>
    <xdr:from>
      <xdr:col>4</xdr:col>
      <xdr:colOff>381000</xdr:colOff>
      <xdr:row>8</xdr:row>
      <xdr:rowOff>2678</xdr:rowOff>
    </xdr:from>
    <xdr:to>
      <xdr:col>8</xdr:col>
      <xdr:colOff>435428</xdr:colOff>
      <xdr:row>21</xdr:row>
      <xdr:rowOff>104369</xdr:rowOff>
    </xdr:to>
    <xdr:pic>
      <xdr:nvPicPr>
        <xdr:cNvPr id="76" name="Imagem 75" descr="Casal idoso - ícones de pessoas gráti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duotone>
            <a:srgbClr val="70AD47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86" y="1526678"/>
          <a:ext cx="2503713" cy="25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231321</xdr:colOff>
      <xdr:row>4</xdr:row>
      <xdr:rowOff>149679</xdr:rowOff>
    </xdr:from>
    <xdr:to>
      <xdr:col>28</xdr:col>
      <xdr:colOff>167367</xdr:colOff>
      <xdr:row>22</xdr:row>
      <xdr:rowOff>54429</xdr:rowOff>
    </xdr:to>
    <xdr:grpSp>
      <xdr:nvGrpSpPr>
        <xdr:cNvPr id="101" name="Grupo 100"/>
        <xdr:cNvGrpSpPr/>
      </xdr:nvGrpSpPr>
      <xdr:grpSpPr>
        <a:xfrm>
          <a:off x="13590134" y="911679"/>
          <a:ext cx="3579358" cy="3333750"/>
          <a:chOff x="13729607" y="911678"/>
          <a:chExt cx="3609975" cy="3649437"/>
        </a:xfrm>
      </xdr:grpSpPr>
      <xdr:graphicFrame macro="">
        <xdr:nvGraphicFramePr>
          <xdr:cNvPr id="97" name="Gráfico 96"/>
          <xdr:cNvGraphicFramePr>
            <a:graphicFrameLocks/>
          </xdr:cNvGraphicFramePr>
        </xdr:nvGraphicFramePr>
        <xdr:xfrm>
          <a:off x="13729607" y="911678"/>
          <a:ext cx="3609975" cy="34970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9"/>
          </a:graphicData>
        </a:graphic>
      </xdr:graphicFrame>
      <xdr:sp macro="" textlink="">
        <xdr:nvSpPr>
          <xdr:cNvPr id="99" name="CaixaDeTexto 98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3825539" y="2303010"/>
            <a:ext cx="3428318" cy="622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600" b="1" i="0" u="none" strike="noStrike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Calibri"/>
              </a:rPr>
              <a:t>Mulheres idosas cobertas por uma prestação social</a:t>
            </a:r>
          </a:p>
        </xdr:txBody>
      </xdr:sp>
      <xdr:sp macro="" textlink="">
        <xdr:nvSpPr>
          <xdr:cNvPr id="100" name="CaixaDeTexto 99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3787439" y="3938589"/>
            <a:ext cx="3428318" cy="622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600" b="1" i="0" u="none" strike="noStrike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Calibri"/>
              </a:rPr>
              <a:t>Homens idosos cobertos por uma prestação social</a:t>
            </a:r>
          </a:p>
        </xdr:txBody>
      </xdr:sp>
    </xdr:grpSp>
    <xdr:clientData/>
  </xdr:twoCellAnchor>
  <xdr:twoCellAnchor>
    <xdr:from>
      <xdr:col>0</xdr:col>
      <xdr:colOff>340179</xdr:colOff>
      <xdr:row>8</xdr:row>
      <xdr:rowOff>95250</xdr:rowOff>
    </xdr:from>
    <xdr:to>
      <xdr:col>3</xdr:col>
      <xdr:colOff>190502</xdr:colOff>
      <xdr:row>16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4" name="ANO 24">
              <a:extLst>
                <a:ext uri="{FF2B5EF4-FFF2-40B4-BE49-F238E27FC236}">
                  <a16:creationId xmlns:a16="http://schemas.microsoft.com/office/drawing/2014/main" id="{00000000-0008-0000-04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0179" y="1619250"/>
              <a:ext cx="168728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3</xdr:col>
      <xdr:colOff>547686</xdr:colOff>
      <xdr:row>23</xdr:row>
      <xdr:rowOff>149676</xdr:rowOff>
    </xdr:from>
    <xdr:to>
      <xdr:col>17</xdr:col>
      <xdr:colOff>108856</xdr:colOff>
      <xdr:row>48</xdr:row>
      <xdr:rowOff>176893</xdr:rowOff>
    </xdr:to>
    <xdr:grpSp>
      <xdr:nvGrpSpPr>
        <xdr:cNvPr id="107" name="Grupo 106"/>
        <xdr:cNvGrpSpPr/>
      </xdr:nvGrpSpPr>
      <xdr:grpSpPr>
        <a:xfrm>
          <a:off x="2369342" y="4531176"/>
          <a:ext cx="8062233" cy="4789717"/>
          <a:chOff x="2398257" y="4571999"/>
          <a:chExt cx="8133670" cy="4608741"/>
        </a:xfrm>
      </xdr:grpSpPr>
      <xdr:sp macro="" textlink="">
        <xdr:nvSpPr>
          <xdr:cNvPr id="9" name="Retângulo arredondado 8"/>
          <xdr:cNvSpPr/>
        </xdr:nvSpPr>
        <xdr:spPr>
          <a:xfrm>
            <a:off x="2404378" y="4581525"/>
            <a:ext cx="8127549" cy="4599215"/>
          </a:xfrm>
          <a:prstGeom prst="roundRect">
            <a:avLst>
              <a:gd name="adj" fmla="val 5562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PT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Retângulo de Cantos Arredondados No Mesmo Lado 104"/>
          <xdr:cNvSpPr/>
        </xdr:nvSpPr>
        <xdr:spPr>
          <a:xfrm>
            <a:off x="2398257" y="4571999"/>
            <a:ext cx="8128996" cy="612321"/>
          </a:xfrm>
          <a:prstGeom prst="round2SameRect">
            <a:avLst>
              <a:gd name="adj1" fmla="val 27273"/>
              <a:gd name="adj2" fmla="val 5714"/>
            </a:avLst>
          </a:prstGeom>
          <a:solidFill>
            <a:srgbClr val="38572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  <xdr:twoCellAnchor>
    <xdr:from>
      <xdr:col>4</xdr:col>
      <xdr:colOff>27215</xdr:colOff>
      <xdr:row>24</xdr:row>
      <xdr:rowOff>98654</xdr:rowOff>
    </xdr:from>
    <xdr:to>
      <xdr:col>12</xdr:col>
      <xdr:colOff>57830</xdr:colOff>
      <xdr:row>26</xdr:row>
      <xdr:rowOff>149680</xdr:rowOff>
    </xdr:to>
    <xdr:sp macro="" textlink="">
      <xdr:nvSpPr>
        <xdr:cNvPr id="106" name="CaixaDeTexto 10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476501" y="4670654"/>
          <a:ext cx="4929186" cy="432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pt-PT" sz="2000" b="1" i="0" u="none" strike="noStrike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Evolução</a:t>
          </a:r>
          <a:r>
            <a:rPr lang="pt-PT" sz="20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 da proteção social dos idosos</a:t>
          </a:r>
          <a:endParaRPr lang="pt-PT" sz="2000" b="1" i="0" u="none" strike="noStrike">
            <a:solidFill>
              <a:schemeClr val="bg1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95251</xdr:colOff>
      <xdr:row>28</xdr:row>
      <xdr:rowOff>27214</xdr:rowOff>
    </xdr:from>
    <xdr:to>
      <xdr:col>16</xdr:col>
      <xdr:colOff>149678</xdr:colOff>
      <xdr:row>48</xdr:row>
      <xdr:rowOff>27213</xdr:rowOff>
    </xdr:to>
    <xdr:graphicFrame macro="">
      <xdr:nvGraphicFramePr>
        <xdr:cNvPr id="103" name="Gráfico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20</xdr:col>
      <xdr:colOff>483117</xdr:colOff>
      <xdr:row>29</xdr:row>
      <xdr:rowOff>37486</xdr:rowOff>
    </xdr:from>
    <xdr:to>
      <xdr:col>25</xdr:col>
      <xdr:colOff>301510</xdr:colOff>
      <xdr:row>44</xdr:row>
      <xdr:rowOff>59986</xdr:rowOff>
    </xdr:to>
    <xdr:graphicFrame macro="">
      <xdr:nvGraphicFramePr>
        <xdr:cNvPr id="108" name="Gráfico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24</xdr:col>
      <xdr:colOff>258535</xdr:colOff>
      <xdr:row>41</xdr:row>
      <xdr:rowOff>73480</xdr:rowOff>
    </xdr:from>
    <xdr:to>
      <xdr:col>28</xdr:col>
      <xdr:colOff>179612</xdr:colOff>
      <xdr:row>48</xdr:row>
      <xdr:rowOff>81644</xdr:rowOff>
    </xdr:to>
    <xdr:sp macro="" textlink="">
      <xdr:nvSpPr>
        <xdr:cNvPr id="110" name="CaixaDeTexto 109"/>
        <xdr:cNvSpPr txBox="1"/>
      </xdr:nvSpPr>
      <xdr:spPr>
        <a:xfrm>
          <a:off x="14954249" y="7883980"/>
          <a:ext cx="2370363" cy="1341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Dos</a:t>
          </a:r>
          <a:r>
            <a:rPr lang="pt-PT" sz="18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idosos beneficiam </a:t>
          </a:r>
          <a:r>
            <a:rPr lang="pt-PT" sz="18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de proteção do </a:t>
          </a:r>
          <a:r>
            <a:rPr lang="pt-PT" sz="2000" b="1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sistema não contrubitivo </a:t>
          </a:r>
          <a:r>
            <a:rPr lang="pt-PT" sz="2400" b="1">
              <a:solidFill>
                <a:srgbClr val="548235"/>
              </a:solidFill>
              <a:latin typeface="Arial Narrow" panose="020B0606020202030204" pitchFamily="34" charset="0"/>
            </a:rPr>
            <a:t>CNPS</a:t>
          </a:r>
        </a:p>
      </xdr:txBody>
    </xdr:sp>
    <xdr:clientData/>
  </xdr:twoCellAnchor>
  <xdr:twoCellAnchor>
    <xdr:from>
      <xdr:col>17</xdr:col>
      <xdr:colOff>476250</xdr:colOff>
      <xdr:row>32</xdr:row>
      <xdr:rowOff>54429</xdr:rowOff>
    </xdr:from>
    <xdr:to>
      <xdr:col>21</xdr:col>
      <xdr:colOff>329292</xdr:colOff>
      <xdr:row>32</xdr:row>
      <xdr:rowOff>68037</xdr:rowOff>
    </xdr:to>
    <xdr:cxnSp macro="">
      <xdr:nvCxnSpPr>
        <xdr:cNvPr id="116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>
          <a:off x="10885714" y="6150429"/>
          <a:ext cx="2302328" cy="13608"/>
        </a:xfrm>
        <a:prstGeom prst="line">
          <a:avLst/>
        </a:prstGeom>
        <a:ln w="38100">
          <a:solidFill>
            <a:srgbClr val="54823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70757</xdr:colOff>
      <xdr:row>41</xdr:row>
      <xdr:rowOff>12285</xdr:rowOff>
    </xdr:from>
    <xdr:to>
      <xdr:col>28</xdr:col>
      <xdr:colOff>163285</xdr:colOff>
      <xdr:row>41</xdr:row>
      <xdr:rowOff>29938</xdr:rowOff>
    </xdr:to>
    <xdr:cxnSp macro="">
      <xdr:nvCxnSpPr>
        <xdr:cNvPr id="119" name="Conector reto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 flipV="1">
          <a:off x="14766471" y="7822785"/>
          <a:ext cx="2541814" cy="17653"/>
        </a:xfrm>
        <a:prstGeom prst="line">
          <a:avLst/>
        </a:prstGeom>
        <a:ln w="38100">
          <a:solidFill>
            <a:schemeClr val="accent6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312962</xdr:colOff>
      <xdr:row>28</xdr:row>
      <xdr:rowOff>190499</xdr:rowOff>
    </xdr:from>
    <xdr:to>
      <xdr:col>19</xdr:col>
      <xdr:colOff>554566</xdr:colOff>
      <xdr:row>32</xdr:row>
      <xdr:rowOff>13609</xdr:rowOff>
    </xdr:to>
    <xdr:grpSp>
      <xdr:nvGrpSpPr>
        <xdr:cNvPr id="131" name="Grupo 130"/>
        <xdr:cNvGrpSpPr/>
      </xdr:nvGrpSpPr>
      <xdr:grpSpPr>
        <a:xfrm>
          <a:off x="10635681" y="5524499"/>
          <a:ext cx="1456041" cy="585110"/>
          <a:chOff x="10790462" y="5197927"/>
          <a:chExt cx="1466247" cy="585110"/>
        </a:xfrm>
      </xdr:grpSpPr>
      <xdr:sp macro="" textlink="TABELAS!E180">
        <xdr:nvSpPr>
          <xdr:cNvPr id="71" name="CaixaDeTexto 70"/>
          <xdr:cNvSpPr txBox="1"/>
        </xdr:nvSpPr>
        <xdr:spPr>
          <a:xfrm>
            <a:off x="10790462" y="5197927"/>
            <a:ext cx="1156609" cy="585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BFDB351C-59D5-4B42-AE0B-9EB2D65F1BED}" type="TxLink">
              <a:rPr lang="en-US" sz="3600" b="1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/>
              <a:t> 49,8 </a:t>
            </a:fld>
            <a:endParaRPr lang="pt-PT" sz="3600" b="1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124" name="CaixaDeTexto 123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1665405" y="5374822"/>
            <a:ext cx="591304" cy="340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>
    <xdr:from>
      <xdr:col>20</xdr:col>
      <xdr:colOff>43542</xdr:colOff>
      <xdr:row>15</xdr:row>
      <xdr:rowOff>152401</xdr:rowOff>
    </xdr:from>
    <xdr:to>
      <xdr:col>22</xdr:col>
      <xdr:colOff>489252</xdr:colOff>
      <xdr:row>20</xdr:row>
      <xdr:rowOff>20012</xdr:rowOff>
    </xdr:to>
    <xdr:grpSp>
      <xdr:nvGrpSpPr>
        <xdr:cNvPr id="126" name="Grupo 125"/>
        <xdr:cNvGrpSpPr/>
      </xdr:nvGrpSpPr>
      <xdr:grpSpPr>
        <a:xfrm>
          <a:off x="12187917" y="3009901"/>
          <a:ext cx="1660148" cy="820111"/>
          <a:chOff x="12289971" y="3009901"/>
          <a:chExt cx="1670352" cy="820111"/>
        </a:xfrm>
      </xdr:grpSpPr>
      <xdr:sp macro="" textlink="TABELAS!$C$175">
        <xdr:nvSpPr>
          <xdr:cNvPr id="102" name="CaixaDeTexto 101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12289971" y="3009901"/>
            <a:ext cx="1223233" cy="8201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294CA6B2-BAC4-4B3C-834E-03EB9CAC5BDE}" type="TxLink">
              <a:rPr lang="en-US" sz="4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r"/>
              <a:t> 64,2 </a:t>
            </a:fld>
            <a:endParaRPr lang="pt-PT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125" name="CaixaDeTexto 124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3369019" y="3322865"/>
            <a:ext cx="591304" cy="340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>
    <xdr:from>
      <xdr:col>20</xdr:col>
      <xdr:colOff>40821</xdr:colOff>
      <xdr:row>8</xdr:row>
      <xdr:rowOff>40822</xdr:rowOff>
    </xdr:from>
    <xdr:to>
      <xdr:col>22</xdr:col>
      <xdr:colOff>457954</xdr:colOff>
      <xdr:row>12</xdr:row>
      <xdr:rowOff>98933</xdr:rowOff>
    </xdr:to>
    <xdr:grpSp>
      <xdr:nvGrpSpPr>
        <xdr:cNvPr id="128" name="Grupo 127"/>
        <xdr:cNvGrpSpPr/>
      </xdr:nvGrpSpPr>
      <xdr:grpSpPr>
        <a:xfrm>
          <a:off x="12185196" y="1564822"/>
          <a:ext cx="1631571" cy="820111"/>
          <a:chOff x="12436928" y="1605644"/>
          <a:chExt cx="1641775" cy="820111"/>
        </a:xfrm>
      </xdr:grpSpPr>
      <xdr:sp macro="" textlink="TABELAS!$C$176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 txBox="1"/>
        </xdr:nvSpPr>
        <xdr:spPr>
          <a:xfrm>
            <a:off x="12436928" y="1605644"/>
            <a:ext cx="1223233" cy="8201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D06F4403-6F28-4F04-829D-03CA9BC55CC9}" type="TxLink">
              <a:rPr lang="en-US" sz="40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pPr marL="0" indent="0" algn="r"/>
              <a:t> 67,8 </a:t>
            </a:fld>
            <a:endParaRPr lang="pt-PT" sz="4000" b="1" i="0" u="none" strike="noStrike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127" name="CaixaDeTexto 126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3487399" y="1975759"/>
            <a:ext cx="591304" cy="340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>
    <xdr:from>
      <xdr:col>26</xdr:col>
      <xdr:colOff>29934</xdr:colOff>
      <xdr:row>37</xdr:row>
      <xdr:rowOff>190499</xdr:rowOff>
    </xdr:from>
    <xdr:to>
      <xdr:col>28</xdr:col>
      <xdr:colOff>298751</xdr:colOff>
      <xdr:row>41</xdr:row>
      <xdr:rowOff>81644</xdr:rowOff>
    </xdr:to>
    <xdr:grpSp>
      <xdr:nvGrpSpPr>
        <xdr:cNvPr id="130" name="Grupo 129"/>
        <xdr:cNvGrpSpPr/>
      </xdr:nvGrpSpPr>
      <xdr:grpSpPr>
        <a:xfrm>
          <a:off x="15817622" y="7238999"/>
          <a:ext cx="1483254" cy="653145"/>
          <a:chOff x="16004720" y="4694463"/>
          <a:chExt cx="1493460" cy="653145"/>
        </a:xfrm>
      </xdr:grpSpPr>
      <xdr:sp macro="" textlink="TABELAS!E181">
        <xdr:nvSpPr>
          <xdr:cNvPr id="109" name="CaixaDeTexto 108"/>
          <xdr:cNvSpPr txBox="1"/>
        </xdr:nvSpPr>
        <xdr:spPr>
          <a:xfrm>
            <a:off x="16004720" y="4694463"/>
            <a:ext cx="1058636" cy="653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DF930132-4887-4BBC-AD19-424E57C8E7B1}" type="TxLink">
              <a:rPr lang="en-US" sz="3600" b="1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+mn-cs"/>
              </a:rPr>
              <a:pPr marL="0" indent="0"/>
              <a:t> 50,2 </a:t>
            </a:fld>
            <a:endParaRPr lang="pt-PT" sz="3600" b="1">
              <a:solidFill>
                <a:srgbClr val="385723"/>
              </a:solidFill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129" name="CaixaDeTexto 128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/>
        </xdr:nvSpPr>
        <xdr:spPr>
          <a:xfrm>
            <a:off x="16906876" y="4901293"/>
            <a:ext cx="591304" cy="3401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pt-PT" sz="1800" b="1" i="0" u="none" strike="noStrike">
                <a:solidFill>
                  <a:srgbClr val="385723"/>
                </a:solidFill>
                <a:latin typeface="Arial Narrow" panose="020B0606020202030204" pitchFamily="34" charset="0"/>
                <a:ea typeface="+mn-ea"/>
                <a:cs typeface="Calibri"/>
              </a:rPr>
              <a:t>%</a:t>
            </a:r>
          </a:p>
        </xdr:txBody>
      </xdr:sp>
    </xdr:grpSp>
    <xdr:clientData/>
  </xdr:twoCellAnchor>
  <xdr:twoCellAnchor>
    <xdr:from>
      <xdr:col>17</xdr:col>
      <xdr:colOff>383723</xdr:colOff>
      <xdr:row>24</xdr:row>
      <xdr:rowOff>60554</xdr:rowOff>
    </xdr:from>
    <xdr:to>
      <xdr:col>28</xdr:col>
      <xdr:colOff>54429</xdr:colOff>
      <xdr:row>26</xdr:row>
      <xdr:rowOff>111580</xdr:rowOff>
    </xdr:to>
    <xdr:sp macro="" textlink="">
      <xdr:nvSpPr>
        <xdr:cNvPr id="147" name="CaixaDeTexto 14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10793187" y="4632554"/>
          <a:ext cx="6406242" cy="432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pt-PT" sz="2000" b="1" i="0" u="none" strike="noStrike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Distribuição por sistema de </a:t>
          </a:r>
          <a:r>
            <a:rPr lang="pt-PT" sz="20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Calibri"/>
            </a:rPr>
            <a:t>proteção social (%)</a:t>
          </a:r>
          <a:endParaRPr lang="pt-PT" sz="2000" b="1" i="0" u="none" strike="noStrike">
            <a:solidFill>
              <a:schemeClr val="bg1"/>
            </a:solidFill>
            <a:latin typeface="Arial Narrow" panose="020B060602020203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274866</xdr:colOff>
      <xdr:row>34</xdr:row>
      <xdr:rowOff>46221</xdr:rowOff>
    </xdr:from>
    <xdr:to>
      <xdr:col>23</xdr:col>
      <xdr:colOff>569071</xdr:colOff>
      <xdr:row>39</xdr:row>
      <xdr:rowOff>27215</xdr:rowOff>
    </xdr:to>
    <xdr:pic>
      <xdr:nvPicPr>
        <xdr:cNvPr id="148" name="Imagem 147" descr="Casal idoso - ícones de pessoas gráti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duotone>
            <a:srgbClr val="70AD47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5937" y="6523221"/>
          <a:ext cx="906527" cy="93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200026</xdr:rowOff>
    </xdr:from>
    <xdr:to>
      <xdr:col>10</xdr:col>
      <xdr:colOff>30785</xdr:colOff>
      <xdr:row>2</xdr:row>
      <xdr:rowOff>66675</xdr:rowOff>
    </xdr:to>
    <xdr:grpSp>
      <xdr:nvGrpSpPr>
        <xdr:cNvPr id="5" name="Grupo 4">
          <a:hlinkClick xmlns:r="http://schemas.openxmlformats.org/officeDocument/2006/relationships" r:id="rId1"/>
        </xdr:cNvPr>
        <xdr:cNvGrpSpPr/>
      </xdr:nvGrpSpPr>
      <xdr:grpSpPr>
        <a:xfrm>
          <a:off x="11182350" y="200026"/>
          <a:ext cx="1390650" cy="847724"/>
          <a:chOff x="11182350" y="200025"/>
          <a:chExt cx="1581149" cy="942975"/>
        </a:xfrm>
      </xdr:grpSpPr>
      <xdr:pic>
        <xdr:nvPicPr>
          <xdr:cNvPr id="2" name="Imagem 1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19050</xdr:rowOff>
    </xdr:from>
    <xdr:to>
      <xdr:col>8</xdr:col>
      <xdr:colOff>364160</xdr:colOff>
      <xdr:row>3</xdr:row>
      <xdr:rowOff>19049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9001125" y="19050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190500</xdr:rowOff>
    </xdr:from>
    <xdr:to>
      <xdr:col>8</xdr:col>
      <xdr:colOff>573710</xdr:colOff>
      <xdr:row>2</xdr:row>
      <xdr:rowOff>285749</xdr:rowOff>
    </xdr:to>
    <xdr:grpSp>
      <xdr:nvGrpSpPr>
        <xdr:cNvPr id="5" name="Grupo 4">
          <a:hlinkClick xmlns:r="http://schemas.openxmlformats.org/officeDocument/2006/relationships" r:id="rId1"/>
        </xdr:cNvPr>
        <xdr:cNvGrpSpPr/>
      </xdr:nvGrpSpPr>
      <xdr:grpSpPr>
        <a:xfrm>
          <a:off x="9505950" y="190500"/>
          <a:ext cx="1421435" cy="847724"/>
          <a:chOff x="11182350" y="200025"/>
          <a:chExt cx="1581149" cy="942975"/>
        </a:xfrm>
      </xdr:grpSpPr>
      <xdr:pic>
        <xdr:nvPicPr>
          <xdr:cNvPr id="6" name="Imagem 5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Seta para a esquerda 6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76200</xdr:rowOff>
    </xdr:from>
    <xdr:to>
      <xdr:col>8</xdr:col>
      <xdr:colOff>535610</xdr:colOff>
      <xdr:row>2</xdr:row>
      <xdr:rowOff>257174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9467850" y="76200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200025</xdr:colOff>
      <xdr:row>0</xdr:row>
      <xdr:rowOff>76201</xdr:rowOff>
    </xdr:from>
    <xdr:to>
      <xdr:col>8</xdr:col>
      <xdr:colOff>402260</xdr:colOff>
      <xdr:row>2</xdr:row>
      <xdr:rowOff>66676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7934325" y="76201"/>
          <a:ext cx="1421435" cy="781050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104775</xdr:rowOff>
    </xdr:from>
    <xdr:to>
      <xdr:col>6</xdr:col>
      <xdr:colOff>573710</xdr:colOff>
      <xdr:row>3</xdr:row>
      <xdr:rowOff>180974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6181725" y="104775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161925</xdr:rowOff>
    </xdr:from>
    <xdr:to>
      <xdr:col>8</xdr:col>
      <xdr:colOff>354635</xdr:colOff>
      <xdr:row>4</xdr:row>
      <xdr:rowOff>76199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8486775" y="161925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8</xdr:col>
      <xdr:colOff>564185</xdr:colOff>
      <xdr:row>2</xdr:row>
      <xdr:rowOff>142874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8505825" y="0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8</xdr:col>
      <xdr:colOff>535610</xdr:colOff>
      <xdr:row>2</xdr:row>
      <xdr:rowOff>190499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9039225" y="66675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171450</xdr:rowOff>
    </xdr:from>
    <xdr:to>
      <xdr:col>8</xdr:col>
      <xdr:colOff>516560</xdr:colOff>
      <xdr:row>3</xdr:row>
      <xdr:rowOff>76199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0601325" y="171450"/>
          <a:ext cx="1421435" cy="847724"/>
          <a:chOff x="11182350" y="200025"/>
          <a:chExt cx="1581149" cy="942975"/>
        </a:xfrm>
      </xdr:grpSpPr>
      <xdr:pic>
        <xdr:nvPicPr>
          <xdr:cNvPr id="3" name="Imagem 2" descr="Menu Bar Svg Png Icon Free Download (#180593) - OnlineWebFonts.COM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5325" y="200025"/>
            <a:ext cx="609600" cy="381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Seta para a esquerda 3"/>
          <xdr:cNvSpPr/>
        </xdr:nvSpPr>
        <xdr:spPr>
          <a:xfrm>
            <a:off x="11182350" y="485775"/>
            <a:ext cx="1581149" cy="657225"/>
          </a:xfrm>
          <a:prstGeom prst="leftArrow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PT" sz="1100" b="1">
                <a:latin typeface="Arial Narrow" panose="020B0606020202030204" pitchFamily="34" charset="0"/>
              </a:rPr>
              <a:t>VOLTAR AO MENU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108856</xdr:colOff>
      <xdr:row>0</xdr:row>
      <xdr:rowOff>53974</xdr:rowOff>
    </xdr:from>
    <xdr:to>
      <xdr:col>6</xdr:col>
      <xdr:colOff>352424</xdr:colOff>
      <xdr:row>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NO 17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7206" y="53974"/>
              <a:ext cx="4786993" cy="669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0</xdr:col>
      <xdr:colOff>209550</xdr:colOff>
      <xdr:row>62</xdr:row>
      <xdr:rowOff>0</xdr:rowOff>
    </xdr:from>
    <xdr:to>
      <xdr:col>1</xdr:col>
      <xdr:colOff>154125</xdr:colOff>
      <xdr:row>69</xdr:row>
      <xdr:rowOff>106500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323850</xdr:colOff>
      <xdr:row>62</xdr:row>
      <xdr:rowOff>0</xdr:rowOff>
    </xdr:from>
    <xdr:to>
      <xdr:col>2</xdr:col>
      <xdr:colOff>506550</xdr:colOff>
      <xdr:row>69</xdr:row>
      <xdr:rowOff>106500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676275</xdr:colOff>
      <xdr:row>62</xdr:row>
      <xdr:rowOff>0</xdr:rowOff>
    </xdr:from>
    <xdr:to>
      <xdr:col>4</xdr:col>
      <xdr:colOff>173175</xdr:colOff>
      <xdr:row>69</xdr:row>
      <xdr:rowOff>106500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342900</xdr:colOff>
      <xdr:row>62</xdr:row>
      <xdr:rowOff>0</xdr:rowOff>
    </xdr:from>
    <xdr:to>
      <xdr:col>6</xdr:col>
      <xdr:colOff>439875</xdr:colOff>
      <xdr:row>69</xdr:row>
      <xdr:rowOff>106500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1440000</xdr:colOff>
      <xdr:row>69</xdr:row>
      <xdr:rowOff>106500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70</xdr:row>
      <xdr:rowOff>95250</xdr:rowOff>
    </xdr:from>
    <xdr:to>
      <xdr:col>1</xdr:col>
      <xdr:colOff>154125</xdr:colOff>
      <xdr:row>78</xdr:row>
      <xdr:rowOff>11250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295275</xdr:colOff>
      <xdr:row>70</xdr:row>
      <xdr:rowOff>95250</xdr:rowOff>
    </xdr:from>
    <xdr:to>
      <xdr:col>2</xdr:col>
      <xdr:colOff>477975</xdr:colOff>
      <xdr:row>78</xdr:row>
      <xdr:rowOff>11250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568233</xdr:colOff>
      <xdr:row>170</xdr:row>
      <xdr:rowOff>133350</xdr:rowOff>
    </xdr:from>
    <xdr:to>
      <xdr:col>10</xdr:col>
      <xdr:colOff>910873</xdr:colOff>
      <xdr:row>174</xdr:row>
      <xdr:rowOff>15150</xdr:rowOff>
    </xdr:to>
    <xdr:grpSp>
      <xdr:nvGrpSpPr>
        <xdr:cNvPr id="18" name="Woman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>
          <a:grpSpLocks noChangeAspect="1"/>
        </xdr:cNvGrpSpPr>
      </xdr:nvGrpSpPr>
      <xdr:grpSpPr bwMode="auto">
        <a:xfrm>
          <a:off x="10864758" y="34851975"/>
          <a:ext cx="342640" cy="739050"/>
          <a:chOff x="2" y="8"/>
          <a:chExt cx="227" cy="477"/>
        </a:xfrm>
        <a:solidFill>
          <a:srgbClr val="A9D18E"/>
        </a:solidFill>
      </xdr:grpSpPr>
      <xdr:sp macro="" textlink="">
        <xdr:nvSpPr>
          <xdr:cNvPr id="19" name="Woman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>
            <a:spLocks/>
          </xdr:cNvSpPr>
        </xdr:nvSpPr>
        <xdr:spPr bwMode="auto">
          <a:xfrm>
            <a:off x="2" y="93"/>
            <a:ext cx="227" cy="392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0" name="Woman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78" y="8"/>
            <a:ext cx="76" cy="77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10</xdr:col>
      <xdr:colOff>1114425</xdr:colOff>
      <xdr:row>170</xdr:row>
      <xdr:rowOff>139700</xdr:rowOff>
    </xdr:from>
    <xdr:to>
      <xdr:col>10</xdr:col>
      <xdr:colOff>1389099</xdr:colOff>
      <xdr:row>174</xdr:row>
      <xdr:rowOff>21498</xdr:rowOff>
    </xdr:to>
    <xdr:grpSp>
      <xdr:nvGrpSpPr>
        <xdr:cNvPr id="21" name="Man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pSpPr>
          <a:grpSpLocks noChangeAspect="1"/>
        </xdr:cNvGrpSpPr>
      </xdr:nvGrpSpPr>
      <xdr:grpSpPr bwMode="auto">
        <a:xfrm>
          <a:off x="11410950" y="34858325"/>
          <a:ext cx="274674" cy="739048"/>
          <a:chOff x="158" y="22"/>
          <a:chExt cx="169" cy="443"/>
        </a:xfrm>
        <a:solidFill>
          <a:srgbClr val="548235"/>
        </a:solidFill>
      </xdr:grpSpPr>
      <xdr:sp macro="" textlink="">
        <xdr:nvSpPr>
          <xdr:cNvPr id="22" name="Man2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22"/>
            <a:ext cx="72" cy="72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3" name="Man2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>
            <a:spLocks/>
          </xdr:cNvSpPr>
        </xdr:nvSpPr>
        <xdr:spPr bwMode="auto">
          <a:xfrm>
            <a:off x="158" y="102"/>
            <a:ext cx="169" cy="363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12700</xdr:rowOff>
    </xdr:from>
    <xdr:to>
      <xdr:col>2</xdr:col>
      <xdr:colOff>72300</xdr:colOff>
      <xdr:row>5</xdr:row>
      <xdr:rowOff>180250</xdr:rowOff>
    </xdr:to>
    <xdr:pic>
      <xdr:nvPicPr>
        <xdr:cNvPr id="2" name="Imagem 1" descr="Emendas - Oscalino do Pov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rgbClr val="70AD47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810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580401</xdr:colOff>
      <xdr:row>2</xdr:row>
      <xdr:rowOff>33452</xdr:rowOff>
    </xdr:from>
    <xdr:to>
      <xdr:col>4</xdr:col>
      <xdr:colOff>1597</xdr:colOff>
      <xdr:row>5</xdr:row>
      <xdr:rowOff>121398</xdr:rowOff>
    </xdr:to>
    <xdr:pic>
      <xdr:nvPicPr>
        <xdr:cNvPr id="3" name="Imagem 2" descr="Casal idoso - ícones de pessoas gráti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rgbClr val="70AD47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601" y="401752"/>
          <a:ext cx="640396" cy="640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425208</xdr:colOff>
      <xdr:row>12</xdr:row>
      <xdr:rowOff>12700</xdr:rowOff>
    </xdr:from>
    <xdr:to>
      <xdr:col>9</xdr:col>
      <xdr:colOff>609599</xdr:colOff>
      <xdr:row>15</xdr:row>
      <xdr:rowOff>80951</xdr:rowOff>
    </xdr:to>
    <xdr:grpSp>
      <xdr:nvGrpSpPr>
        <xdr:cNvPr id="4" name="Grupo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5302008" y="2298700"/>
          <a:ext cx="793991" cy="639751"/>
          <a:chOff x="10564671" y="3282630"/>
          <a:chExt cx="677320" cy="504000"/>
        </a:xfrm>
      </xdr:grpSpPr>
      <xdr:pic>
        <xdr:nvPicPr>
          <xdr:cNvPr id="5" name="Imagem 4" descr="Trabalhador Da Construção Icon Da Mulher - Ilustração De Person Profile  Avatar Do Vetor Ilustração do Vetor - Ilustração de sinal, duro: 97315440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rgbClr val="70AD47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64671" y="3282630"/>
            <a:ext cx="484177" cy="504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m 5" descr="Trabalhador Da Construção Icon - Ilustração De Person Profile Avatar Do  Vetor Ilustração do Vetor - Ilustração de povos, profissional: 97315504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rgbClr val="70AD47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57814" y="3282630"/>
            <a:ext cx="484177" cy="504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402217</xdr:colOff>
      <xdr:row>24</xdr:row>
      <xdr:rowOff>20091</xdr:rowOff>
    </xdr:from>
    <xdr:to>
      <xdr:col>5</xdr:col>
      <xdr:colOff>135257</xdr:colOff>
      <xdr:row>28</xdr:row>
      <xdr:rowOff>3491</xdr:rowOff>
    </xdr:to>
    <xdr:grpSp>
      <xdr:nvGrpSpPr>
        <xdr:cNvPr id="7" name="Woman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>
          <a:grpSpLocks noChangeAspect="1"/>
        </xdr:cNvGrpSpPr>
      </xdr:nvGrpSpPr>
      <xdr:grpSpPr bwMode="auto">
        <a:xfrm>
          <a:off x="2840617" y="4592091"/>
          <a:ext cx="342640" cy="745400"/>
          <a:chOff x="2" y="8"/>
          <a:chExt cx="227" cy="477"/>
        </a:xfrm>
        <a:solidFill>
          <a:schemeClr val="accent6">
            <a:lumMod val="75000"/>
          </a:schemeClr>
        </a:solidFill>
      </xdr:grpSpPr>
      <xdr:sp macro="" textlink="">
        <xdr:nvSpPr>
          <xdr:cNvPr id="14" name="Woman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>
            <a:spLocks/>
          </xdr:cNvSpPr>
        </xdr:nvSpPr>
        <xdr:spPr bwMode="auto">
          <a:xfrm>
            <a:off x="2" y="93"/>
            <a:ext cx="227" cy="392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5" name="Woman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8" y="8"/>
            <a:ext cx="76" cy="77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46709</xdr:colOff>
      <xdr:row>24</xdr:row>
      <xdr:rowOff>20091</xdr:rowOff>
    </xdr:from>
    <xdr:to>
      <xdr:col>1</xdr:col>
      <xdr:colOff>321383</xdr:colOff>
      <xdr:row>28</xdr:row>
      <xdr:rowOff>3489</xdr:rowOff>
    </xdr:to>
    <xdr:grpSp>
      <xdr:nvGrpSpPr>
        <xdr:cNvPr id="8" name="Man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pSpPr>
          <a:grpSpLocks noChangeAspect="1"/>
        </xdr:cNvGrpSpPr>
      </xdr:nvGrpSpPr>
      <xdr:grpSpPr bwMode="auto">
        <a:xfrm>
          <a:off x="656309" y="4592091"/>
          <a:ext cx="274674" cy="745398"/>
          <a:chOff x="158" y="22"/>
          <a:chExt cx="169" cy="443"/>
        </a:xfrm>
        <a:solidFill>
          <a:schemeClr val="accent6">
            <a:lumMod val="75000"/>
          </a:schemeClr>
        </a:solidFill>
      </xdr:grpSpPr>
      <xdr:sp macro="" textlink="">
        <xdr:nvSpPr>
          <xdr:cNvPr id="12" name="Man2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22"/>
            <a:ext cx="72" cy="72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" name="Man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/>
          </xdr:cNvSpPr>
        </xdr:nvSpPr>
        <xdr:spPr bwMode="auto">
          <a:xfrm>
            <a:off x="158" y="102"/>
            <a:ext cx="169" cy="363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</xdr:col>
      <xdr:colOff>336550</xdr:colOff>
      <xdr:row>2</xdr:row>
      <xdr:rowOff>12700</xdr:rowOff>
    </xdr:from>
    <xdr:to>
      <xdr:col>7</xdr:col>
      <xdr:colOff>90022</xdr:colOff>
      <xdr:row>4</xdr:row>
      <xdr:rowOff>113989</xdr:rowOff>
    </xdr:to>
    <xdr:grpSp>
      <xdr:nvGrpSpPr>
        <xdr:cNvPr id="9" name="Pregnancy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>
          <a:grpSpLocks noChangeAspect="1"/>
        </xdr:cNvGrpSpPr>
      </xdr:nvGrpSpPr>
      <xdr:grpSpPr bwMode="auto">
        <a:xfrm>
          <a:off x="3994150" y="393700"/>
          <a:ext cx="363072" cy="482289"/>
          <a:chOff x="5260" y="175"/>
          <a:chExt cx="317" cy="410"/>
        </a:xfrm>
        <a:solidFill>
          <a:schemeClr val="accent6">
            <a:lumMod val="75000"/>
          </a:schemeClr>
        </a:solidFill>
      </xdr:grpSpPr>
      <xdr:sp macro="" textlink="">
        <xdr:nvSpPr>
          <xdr:cNvPr id="10" name="Freeform 60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>
            <a:spLocks noEditPoints="1"/>
          </xdr:cNvSpPr>
        </xdr:nvSpPr>
        <xdr:spPr bwMode="auto">
          <a:xfrm>
            <a:off x="5260" y="175"/>
            <a:ext cx="317" cy="410"/>
          </a:xfrm>
          <a:custGeom>
            <a:avLst/>
            <a:gdLst>
              <a:gd name="T0" fmla="*/ 484 w 967"/>
              <a:gd name="T1" fmla="*/ 312 h 1250"/>
              <a:gd name="T2" fmla="*/ 326 w 967"/>
              <a:gd name="T3" fmla="*/ 156 h 1250"/>
              <a:gd name="T4" fmla="*/ 484 w 967"/>
              <a:gd name="T5" fmla="*/ 0 h 1250"/>
              <a:gd name="T6" fmla="*/ 641 w 967"/>
              <a:gd name="T7" fmla="*/ 156 h 1250"/>
              <a:gd name="T8" fmla="*/ 484 w 967"/>
              <a:gd name="T9" fmla="*/ 312 h 1250"/>
              <a:gd name="T10" fmla="*/ 955 w 967"/>
              <a:gd name="T11" fmla="*/ 958 h 1250"/>
              <a:gd name="T12" fmla="*/ 831 w 967"/>
              <a:gd name="T13" fmla="*/ 527 h 1250"/>
              <a:gd name="T14" fmla="*/ 637 w 967"/>
              <a:gd name="T15" fmla="*/ 360 h 1250"/>
              <a:gd name="T16" fmla="*/ 330 w 967"/>
              <a:gd name="T17" fmla="*/ 360 h 1250"/>
              <a:gd name="T18" fmla="*/ 136 w 967"/>
              <a:gd name="T19" fmla="*/ 527 h 1250"/>
              <a:gd name="T20" fmla="*/ 12 w 967"/>
              <a:gd name="T21" fmla="*/ 958 h 1250"/>
              <a:gd name="T22" fmla="*/ 58 w 967"/>
              <a:gd name="T23" fmla="*/ 1040 h 1250"/>
              <a:gd name="T24" fmla="*/ 138 w 967"/>
              <a:gd name="T25" fmla="*/ 1000 h 1250"/>
              <a:gd name="T26" fmla="*/ 259 w 967"/>
              <a:gd name="T27" fmla="*/ 579 h 1250"/>
              <a:gd name="T28" fmla="*/ 317 w 967"/>
              <a:gd name="T29" fmla="*/ 579 h 1250"/>
              <a:gd name="T30" fmla="*/ 125 w 967"/>
              <a:gd name="T31" fmla="*/ 1250 h 1250"/>
              <a:gd name="T32" fmla="*/ 842 w 967"/>
              <a:gd name="T33" fmla="*/ 1250 h 1250"/>
              <a:gd name="T34" fmla="*/ 650 w 967"/>
              <a:gd name="T35" fmla="*/ 579 h 1250"/>
              <a:gd name="T36" fmla="*/ 709 w 967"/>
              <a:gd name="T37" fmla="*/ 579 h 1250"/>
              <a:gd name="T38" fmla="*/ 829 w 967"/>
              <a:gd name="T39" fmla="*/ 1000 h 1250"/>
              <a:gd name="T40" fmla="*/ 909 w 967"/>
              <a:gd name="T41" fmla="*/ 1040 h 1250"/>
              <a:gd name="T42" fmla="*/ 955 w 967"/>
              <a:gd name="T43" fmla="*/ 958 h 1250"/>
              <a:gd name="T44" fmla="*/ 716 w 967"/>
              <a:gd name="T45" fmla="*/ 978 h 1250"/>
              <a:gd name="T46" fmla="*/ 484 w 967"/>
              <a:gd name="T47" fmla="*/ 1210 h 1250"/>
              <a:gd name="T48" fmla="*/ 251 w 967"/>
              <a:gd name="T49" fmla="*/ 978 h 1250"/>
              <a:gd name="T50" fmla="*/ 484 w 967"/>
              <a:gd name="T51" fmla="*/ 745 h 1250"/>
              <a:gd name="T52" fmla="*/ 716 w 967"/>
              <a:gd name="T53" fmla="*/ 978 h 1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967" h="1250">
                <a:moveTo>
                  <a:pt x="484" y="312"/>
                </a:moveTo>
                <a:cubicBezTo>
                  <a:pt x="397" y="312"/>
                  <a:pt x="326" y="242"/>
                  <a:pt x="326" y="156"/>
                </a:cubicBezTo>
                <a:cubicBezTo>
                  <a:pt x="326" y="70"/>
                  <a:pt x="397" y="0"/>
                  <a:pt x="484" y="0"/>
                </a:cubicBezTo>
                <a:cubicBezTo>
                  <a:pt x="571" y="0"/>
                  <a:pt x="641" y="70"/>
                  <a:pt x="641" y="156"/>
                </a:cubicBezTo>
                <a:cubicBezTo>
                  <a:pt x="641" y="242"/>
                  <a:pt x="571" y="312"/>
                  <a:pt x="484" y="312"/>
                </a:cubicBezTo>
                <a:close/>
                <a:moveTo>
                  <a:pt x="955" y="958"/>
                </a:moveTo>
                <a:lnTo>
                  <a:pt x="831" y="527"/>
                </a:lnTo>
                <a:cubicBezTo>
                  <a:pt x="782" y="355"/>
                  <a:pt x="637" y="360"/>
                  <a:pt x="637" y="360"/>
                </a:cubicBezTo>
                <a:lnTo>
                  <a:pt x="330" y="360"/>
                </a:lnTo>
                <a:cubicBezTo>
                  <a:pt x="330" y="360"/>
                  <a:pt x="186" y="355"/>
                  <a:pt x="136" y="527"/>
                </a:cubicBezTo>
                <a:lnTo>
                  <a:pt x="12" y="958"/>
                </a:lnTo>
                <a:cubicBezTo>
                  <a:pt x="0" y="999"/>
                  <a:pt x="23" y="1030"/>
                  <a:pt x="58" y="1040"/>
                </a:cubicBezTo>
                <a:cubicBezTo>
                  <a:pt x="93" y="1050"/>
                  <a:pt x="129" y="1032"/>
                  <a:pt x="138" y="1000"/>
                </a:cubicBezTo>
                <a:lnTo>
                  <a:pt x="259" y="579"/>
                </a:lnTo>
                <a:lnTo>
                  <a:pt x="317" y="579"/>
                </a:lnTo>
                <a:lnTo>
                  <a:pt x="125" y="1250"/>
                </a:lnTo>
                <a:lnTo>
                  <a:pt x="842" y="1250"/>
                </a:lnTo>
                <a:lnTo>
                  <a:pt x="650" y="579"/>
                </a:lnTo>
                <a:lnTo>
                  <a:pt x="709" y="579"/>
                </a:lnTo>
                <a:lnTo>
                  <a:pt x="829" y="1000"/>
                </a:lnTo>
                <a:cubicBezTo>
                  <a:pt x="838" y="1032"/>
                  <a:pt x="874" y="1050"/>
                  <a:pt x="909" y="1040"/>
                </a:cubicBezTo>
                <a:cubicBezTo>
                  <a:pt x="945" y="1029"/>
                  <a:pt x="967" y="999"/>
                  <a:pt x="955" y="958"/>
                </a:cubicBezTo>
                <a:close/>
                <a:moveTo>
                  <a:pt x="716" y="978"/>
                </a:moveTo>
                <a:cubicBezTo>
                  <a:pt x="716" y="1106"/>
                  <a:pt x="612" y="1210"/>
                  <a:pt x="484" y="1210"/>
                </a:cubicBezTo>
                <a:cubicBezTo>
                  <a:pt x="355" y="1210"/>
                  <a:pt x="251" y="1106"/>
                  <a:pt x="251" y="978"/>
                </a:cubicBezTo>
                <a:cubicBezTo>
                  <a:pt x="251" y="849"/>
                  <a:pt x="355" y="745"/>
                  <a:pt x="484" y="745"/>
                </a:cubicBezTo>
                <a:cubicBezTo>
                  <a:pt x="612" y="745"/>
                  <a:pt x="716" y="849"/>
                  <a:pt x="716" y="978"/>
                </a:cubicBez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1" name="Freeform 61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EditPoints="1"/>
          </xdr:cNvSpPr>
        </xdr:nvSpPr>
        <xdr:spPr bwMode="auto">
          <a:xfrm>
            <a:off x="5362" y="440"/>
            <a:ext cx="102" cy="107"/>
          </a:xfrm>
          <a:custGeom>
            <a:avLst/>
            <a:gdLst>
              <a:gd name="T0" fmla="*/ 224 w 311"/>
              <a:gd name="T1" fmla="*/ 114 h 328"/>
              <a:gd name="T2" fmla="*/ 197 w 311"/>
              <a:gd name="T3" fmla="*/ 40 h 328"/>
              <a:gd name="T4" fmla="*/ 271 w 311"/>
              <a:gd name="T5" fmla="*/ 13 h 328"/>
              <a:gd name="T6" fmla="*/ 298 w 311"/>
              <a:gd name="T7" fmla="*/ 88 h 328"/>
              <a:gd name="T8" fmla="*/ 224 w 311"/>
              <a:gd name="T9" fmla="*/ 114 h 328"/>
              <a:gd name="T10" fmla="*/ 276 w 311"/>
              <a:gd name="T11" fmla="*/ 192 h 328"/>
              <a:gd name="T12" fmla="*/ 235 w 311"/>
              <a:gd name="T13" fmla="*/ 278 h 328"/>
              <a:gd name="T14" fmla="*/ 142 w 311"/>
              <a:gd name="T15" fmla="*/ 311 h 328"/>
              <a:gd name="T16" fmla="*/ 114 w 311"/>
              <a:gd name="T17" fmla="*/ 288 h 328"/>
              <a:gd name="T18" fmla="*/ 96 w 311"/>
              <a:gd name="T19" fmla="*/ 237 h 328"/>
              <a:gd name="T20" fmla="*/ 42 w 311"/>
              <a:gd name="T21" fmla="*/ 273 h 328"/>
              <a:gd name="T22" fmla="*/ 8 w 311"/>
              <a:gd name="T23" fmla="*/ 267 h 328"/>
              <a:gd name="T24" fmla="*/ 14 w 311"/>
              <a:gd name="T25" fmla="*/ 232 h 328"/>
              <a:gd name="T26" fmla="*/ 80 w 311"/>
              <a:gd name="T27" fmla="*/ 186 h 328"/>
              <a:gd name="T28" fmla="*/ 126 w 311"/>
              <a:gd name="T29" fmla="*/ 194 h 328"/>
              <a:gd name="T30" fmla="*/ 147 w 311"/>
              <a:gd name="T31" fmla="*/ 237 h 328"/>
              <a:gd name="T32" fmla="*/ 180 w 311"/>
              <a:gd name="T33" fmla="*/ 170 h 328"/>
              <a:gd name="T34" fmla="*/ 151 w 311"/>
              <a:gd name="T35" fmla="*/ 161 h 328"/>
              <a:gd name="T36" fmla="*/ 137 w 311"/>
              <a:gd name="T37" fmla="*/ 149 h 328"/>
              <a:gd name="T38" fmla="*/ 108 w 311"/>
              <a:gd name="T39" fmla="*/ 95 h 328"/>
              <a:gd name="T40" fmla="*/ 151 w 311"/>
              <a:gd name="T41" fmla="*/ 73 h 328"/>
              <a:gd name="T42" fmla="*/ 175 w 311"/>
              <a:gd name="T43" fmla="*/ 118 h 328"/>
              <a:gd name="T44" fmla="*/ 254 w 311"/>
              <a:gd name="T45" fmla="*/ 141 h 328"/>
              <a:gd name="T46" fmla="*/ 262 w 311"/>
              <a:gd name="T47" fmla="*/ 146 h 328"/>
              <a:gd name="T48" fmla="*/ 276 w 311"/>
              <a:gd name="T49" fmla="*/ 192 h 3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11" h="328">
                <a:moveTo>
                  <a:pt x="224" y="114"/>
                </a:moveTo>
                <a:cubicBezTo>
                  <a:pt x="196" y="101"/>
                  <a:pt x="184" y="67"/>
                  <a:pt x="197" y="40"/>
                </a:cubicBezTo>
                <a:cubicBezTo>
                  <a:pt x="210" y="12"/>
                  <a:pt x="244" y="0"/>
                  <a:pt x="271" y="13"/>
                </a:cubicBezTo>
                <a:cubicBezTo>
                  <a:pt x="299" y="26"/>
                  <a:pt x="311" y="60"/>
                  <a:pt x="298" y="88"/>
                </a:cubicBezTo>
                <a:cubicBezTo>
                  <a:pt x="285" y="115"/>
                  <a:pt x="252" y="127"/>
                  <a:pt x="224" y="114"/>
                </a:cubicBezTo>
                <a:close/>
                <a:moveTo>
                  <a:pt x="276" y="192"/>
                </a:moveTo>
                <a:cubicBezTo>
                  <a:pt x="262" y="221"/>
                  <a:pt x="249" y="249"/>
                  <a:pt x="235" y="278"/>
                </a:cubicBezTo>
                <a:cubicBezTo>
                  <a:pt x="218" y="313"/>
                  <a:pt x="177" y="328"/>
                  <a:pt x="142" y="311"/>
                </a:cubicBezTo>
                <a:cubicBezTo>
                  <a:pt x="130" y="306"/>
                  <a:pt x="122" y="297"/>
                  <a:pt x="114" y="288"/>
                </a:cubicBezTo>
                <a:cubicBezTo>
                  <a:pt x="103" y="274"/>
                  <a:pt x="96" y="237"/>
                  <a:pt x="96" y="237"/>
                </a:cubicBezTo>
                <a:cubicBezTo>
                  <a:pt x="84" y="245"/>
                  <a:pt x="55" y="264"/>
                  <a:pt x="42" y="273"/>
                </a:cubicBezTo>
                <a:cubicBezTo>
                  <a:pt x="31" y="280"/>
                  <a:pt x="16" y="278"/>
                  <a:pt x="8" y="267"/>
                </a:cubicBezTo>
                <a:cubicBezTo>
                  <a:pt x="0" y="255"/>
                  <a:pt x="3" y="240"/>
                  <a:pt x="14" y="232"/>
                </a:cubicBezTo>
                <a:cubicBezTo>
                  <a:pt x="36" y="217"/>
                  <a:pt x="58" y="202"/>
                  <a:pt x="80" y="186"/>
                </a:cubicBezTo>
                <a:cubicBezTo>
                  <a:pt x="95" y="176"/>
                  <a:pt x="116" y="179"/>
                  <a:pt x="126" y="194"/>
                </a:cubicBezTo>
                <a:lnTo>
                  <a:pt x="147" y="237"/>
                </a:lnTo>
                <a:lnTo>
                  <a:pt x="180" y="170"/>
                </a:lnTo>
                <a:lnTo>
                  <a:pt x="151" y="161"/>
                </a:lnTo>
                <a:cubicBezTo>
                  <a:pt x="145" y="160"/>
                  <a:pt x="140" y="155"/>
                  <a:pt x="137" y="149"/>
                </a:cubicBezTo>
                <a:lnTo>
                  <a:pt x="108" y="95"/>
                </a:lnTo>
                <a:cubicBezTo>
                  <a:pt x="92" y="66"/>
                  <a:pt x="137" y="42"/>
                  <a:pt x="151" y="73"/>
                </a:cubicBezTo>
                <a:lnTo>
                  <a:pt x="175" y="118"/>
                </a:lnTo>
                <a:cubicBezTo>
                  <a:pt x="190" y="123"/>
                  <a:pt x="254" y="141"/>
                  <a:pt x="254" y="141"/>
                </a:cubicBezTo>
                <a:cubicBezTo>
                  <a:pt x="257" y="142"/>
                  <a:pt x="260" y="144"/>
                  <a:pt x="262" y="146"/>
                </a:cubicBezTo>
                <a:cubicBezTo>
                  <a:pt x="278" y="156"/>
                  <a:pt x="283" y="175"/>
                  <a:pt x="276" y="192"/>
                </a:cubicBez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44357</xdr:colOff>
      <xdr:row>7</xdr:row>
      <xdr:rowOff>0</xdr:rowOff>
    </xdr:from>
    <xdr:to>
      <xdr:col>3</xdr:col>
      <xdr:colOff>386997</xdr:colOff>
      <xdr:row>10</xdr:row>
      <xdr:rowOff>167550</xdr:rowOff>
    </xdr:to>
    <xdr:grpSp>
      <xdr:nvGrpSpPr>
        <xdr:cNvPr id="16" name="Woman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>
          <a:grpSpLocks noChangeAspect="1"/>
        </xdr:cNvGrpSpPr>
      </xdr:nvGrpSpPr>
      <xdr:grpSpPr bwMode="auto">
        <a:xfrm>
          <a:off x="1873157" y="1333500"/>
          <a:ext cx="342640" cy="739050"/>
          <a:chOff x="2" y="8"/>
          <a:chExt cx="227" cy="477"/>
        </a:xfrm>
        <a:solidFill>
          <a:srgbClr val="A9D18E"/>
        </a:solidFill>
      </xdr:grpSpPr>
      <xdr:sp macro="" textlink="">
        <xdr:nvSpPr>
          <xdr:cNvPr id="20" name="Woman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>
            <a:spLocks/>
          </xdr:cNvSpPr>
        </xdr:nvSpPr>
        <xdr:spPr bwMode="auto">
          <a:xfrm>
            <a:off x="2" y="93"/>
            <a:ext cx="227" cy="392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21" name="Woman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78" y="8"/>
            <a:ext cx="76" cy="77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209549</xdr:colOff>
      <xdr:row>7</xdr:row>
      <xdr:rowOff>6350</xdr:rowOff>
    </xdr:from>
    <xdr:to>
      <xdr:col>2</xdr:col>
      <xdr:colOff>484223</xdr:colOff>
      <xdr:row>10</xdr:row>
      <xdr:rowOff>173898</xdr:rowOff>
    </xdr:to>
    <xdr:grpSp>
      <xdr:nvGrpSpPr>
        <xdr:cNvPr id="17" name="Man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pSpPr>
          <a:grpSpLocks noChangeAspect="1"/>
        </xdr:cNvGrpSpPr>
      </xdr:nvGrpSpPr>
      <xdr:grpSpPr bwMode="auto">
        <a:xfrm>
          <a:off x="1428749" y="1339850"/>
          <a:ext cx="274674" cy="739048"/>
          <a:chOff x="158" y="22"/>
          <a:chExt cx="169" cy="443"/>
        </a:xfrm>
        <a:solidFill>
          <a:srgbClr val="548235"/>
        </a:solidFill>
      </xdr:grpSpPr>
      <xdr:sp macro="" textlink="">
        <xdr:nvSpPr>
          <xdr:cNvPr id="18" name="Man2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22"/>
            <a:ext cx="72" cy="72"/>
          </a:xfrm>
          <a:prstGeom prst="ellipse">
            <a:avLst/>
          </a:pr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9" name="Man2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>
            <a:spLocks/>
          </xdr:cNvSpPr>
        </xdr:nvSpPr>
        <xdr:spPr bwMode="auto">
          <a:xfrm>
            <a:off x="158" y="102"/>
            <a:ext cx="169" cy="363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6</xdr:col>
      <xdr:colOff>603250</xdr:colOff>
      <xdr:row>12</xdr:row>
      <xdr:rowOff>12700</xdr:rowOff>
    </xdr:from>
    <xdr:to>
      <xdr:col>8</xdr:col>
      <xdr:colOff>200893</xdr:colOff>
      <xdr:row>16</xdr:row>
      <xdr:rowOff>92943</xdr:rowOff>
    </xdr:to>
    <xdr:pic>
      <xdr:nvPicPr>
        <xdr:cNvPr id="22" name="Picture 2" descr="Free Poverty Icon of Glyph style - Available in SVG, PNG, EPS, AI &amp; Icon  fonts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rgbClr val="87A91B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2222500"/>
          <a:ext cx="816843" cy="81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520701</xdr:colOff>
      <xdr:row>11</xdr:row>
      <xdr:rowOff>12701</xdr:rowOff>
    </xdr:from>
    <xdr:to>
      <xdr:col>1</xdr:col>
      <xdr:colOff>529261</xdr:colOff>
      <xdr:row>15</xdr:row>
      <xdr:rowOff>107951</xdr:rowOff>
    </xdr:to>
    <xdr:grpSp>
      <xdr:nvGrpSpPr>
        <xdr:cNvPr id="28" name="Baby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GrpSpPr>
          <a:grpSpLocks noChangeAspect="1"/>
        </xdr:cNvGrpSpPr>
      </xdr:nvGrpSpPr>
      <xdr:grpSpPr bwMode="auto">
        <a:xfrm>
          <a:off x="520701" y="2108201"/>
          <a:ext cx="618160" cy="857250"/>
          <a:chOff x="2175" y="0"/>
          <a:chExt cx="3318" cy="4465"/>
        </a:xfrm>
        <a:solidFill>
          <a:srgbClr val="87A91B"/>
        </a:solidFill>
      </xdr:grpSpPr>
      <xdr:sp macro="" textlink="">
        <xdr:nvSpPr>
          <xdr:cNvPr id="29" name="Oval 711">
            <a:extLst>
              <a:ext uri="{FF2B5EF4-FFF2-40B4-BE49-F238E27FC236}">
                <a16:creationId xmlns:a16="http://schemas.microsoft.com/office/drawing/2014/main" id="{00000000-0008-0000-0E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3226" y="0"/>
            <a:ext cx="1219" cy="1220"/>
          </a:xfrm>
          <a:prstGeom prst="ellipse">
            <a:avLst/>
          </a:pr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30" name="Freeform 712">
            <a:extLst>
              <a:ext uri="{FF2B5EF4-FFF2-40B4-BE49-F238E27FC236}">
                <a16:creationId xmlns:a16="http://schemas.microsoft.com/office/drawing/2014/main" id="{00000000-0008-0000-0E00-00001E000000}"/>
              </a:ext>
            </a:extLst>
          </xdr:cNvPr>
          <xdr:cNvSpPr>
            <a:spLocks/>
          </xdr:cNvSpPr>
        </xdr:nvSpPr>
        <xdr:spPr bwMode="auto">
          <a:xfrm>
            <a:off x="2175" y="1315"/>
            <a:ext cx="3318" cy="1434"/>
          </a:xfrm>
          <a:custGeom>
            <a:avLst/>
            <a:gdLst>
              <a:gd name="T0" fmla="*/ 2036 w 4071"/>
              <a:gd name="T1" fmla="*/ 1446 h 1757"/>
              <a:gd name="T2" fmla="*/ 1246 w 4071"/>
              <a:gd name="T3" fmla="*/ 1446 h 1757"/>
              <a:gd name="T4" fmla="*/ 1246 w 4071"/>
              <a:gd name="T5" fmla="*/ 876 h 1757"/>
              <a:gd name="T6" fmla="*/ 642 w 4071"/>
              <a:gd name="T7" fmla="*/ 1484 h 1757"/>
              <a:gd name="T8" fmla="*/ 273 w 4071"/>
              <a:gd name="T9" fmla="*/ 1134 h 1757"/>
              <a:gd name="T10" fmla="*/ 1273 w 4071"/>
              <a:gd name="T11" fmla="*/ 132 h 1757"/>
              <a:gd name="T12" fmla="*/ 1584 w 4071"/>
              <a:gd name="T13" fmla="*/ 0 h 1757"/>
              <a:gd name="T14" fmla="*/ 2036 w 4071"/>
              <a:gd name="T15" fmla="*/ 0 h 1757"/>
              <a:gd name="T16" fmla="*/ 2037 w 4071"/>
              <a:gd name="T17" fmla="*/ 0 h 1757"/>
              <a:gd name="T18" fmla="*/ 2481 w 4071"/>
              <a:gd name="T19" fmla="*/ 0 h 1757"/>
              <a:gd name="T20" fmla="*/ 2800 w 4071"/>
              <a:gd name="T21" fmla="*/ 132 h 1757"/>
              <a:gd name="T22" fmla="*/ 3811 w 4071"/>
              <a:gd name="T23" fmla="*/ 1144 h 1757"/>
              <a:gd name="T24" fmla="*/ 3441 w 4071"/>
              <a:gd name="T25" fmla="*/ 1494 h 1757"/>
              <a:gd name="T26" fmla="*/ 2821 w 4071"/>
              <a:gd name="T27" fmla="*/ 873 h 1757"/>
              <a:gd name="T28" fmla="*/ 2821 w 4071"/>
              <a:gd name="T29" fmla="*/ 1446 h 1757"/>
              <a:gd name="T30" fmla="*/ 2037 w 4071"/>
              <a:gd name="T31" fmla="*/ 1446 h 1757"/>
              <a:gd name="T32" fmla="*/ 2036 w 4071"/>
              <a:gd name="T33" fmla="*/ 1446 h 17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071" h="1757">
                <a:moveTo>
                  <a:pt x="2036" y="1446"/>
                </a:moveTo>
                <a:lnTo>
                  <a:pt x="1246" y="1446"/>
                </a:lnTo>
                <a:lnTo>
                  <a:pt x="1246" y="876"/>
                </a:lnTo>
                <a:lnTo>
                  <a:pt x="642" y="1484"/>
                </a:lnTo>
                <a:cubicBezTo>
                  <a:pt x="370" y="1757"/>
                  <a:pt x="0" y="1407"/>
                  <a:pt x="273" y="1134"/>
                </a:cubicBezTo>
                <a:lnTo>
                  <a:pt x="1273" y="132"/>
                </a:lnTo>
                <a:cubicBezTo>
                  <a:pt x="1354" y="51"/>
                  <a:pt x="1443" y="0"/>
                  <a:pt x="1584" y="0"/>
                </a:cubicBezTo>
                <a:lnTo>
                  <a:pt x="2036" y="0"/>
                </a:lnTo>
                <a:lnTo>
                  <a:pt x="2037" y="0"/>
                </a:lnTo>
                <a:lnTo>
                  <a:pt x="2481" y="0"/>
                </a:lnTo>
                <a:cubicBezTo>
                  <a:pt x="2622" y="0"/>
                  <a:pt x="2717" y="50"/>
                  <a:pt x="2800" y="132"/>
                </a:cubicBezTo>
                <a:lnTo>
                  <a:pt x="3811" y="1144"/>
                </a:lnTo>
                <a:cubicBezTo>
                  <a:pt x="4071" y="1404"/>
                  <a:pt x="3691" y="1757"/>
                  <a:pt x="3441" y="1494"/>
                </a:cubicBezTo>
                <a:lnTo>
                  <a:pt x="2821" y="873"/>
                </a:lnTo>
                <a:lnTo>
                  <a:pt x="2821" y="1446"/>
                </a:lnTo>
                <a:lnTo>
                  <a:pt x="2037" y="1446"/>
                </a:lnTo>
                <a:lnTo>
                  <a:pt x="2036" y="1446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31" name="Freeform 713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>
            <a:spLocks/>
          </xdr:cNvSpPr>
        </xdr:nvSpPr>
        <xdr:spPr bwMode="auto">
          <a:xfrm>
            <a:off x="3764" y="2737"/>
            <a:ext cx="1252" cy="1728"/>
          </a:xfrm>
          <a:custGeom>
            <a:avLst/>
            <a:gdLst>
              <a:gd name="T0" fmla="*/ 868 w 1536"/>
              <a:gd name="T1" fmla="*/ 0 h 2116"/>
              <a:gd name="T2" fmla="*/ 275 w 1536"/>
              <a:gd name="T3" fmla="*/ 594 h 2116"/>
              <a:gd name="T4" fmla="*/ 710 w 1536"/>
              <a:gd name="T5" fmla="*/ 1029 h 2116"/>
              <a:gd name="T6" fmla="*/ 264 w 1536"/>
              <a:gd name="T7" fmla="*/ 1475 h 2116"/>
              <a:gd name="T8" fmla="*/ 636 w 1536"/>
              <a:gd name="T9" fmla="*/ 1843 h 2116"/>
              <a:gd name="T10" fmla="*/ 1343 w 1536"/>
              <a:gd name="T11" fmla="*/ 1109 h 2116"/>
              <a:gd name="T12" fmla="*/ 1374 w 1536"/>
              <a:gd name="T13" fmla="*/ 506 h 2116"/>
              <a:gd name="T14" fmla="*/ 868 w 1536"/>
              <a:gd name="T15" fmla="*/ 0 h 2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536" h="2116">
                <a:moveTo>
                  <a:pt x="868" y="0"/>
                </a:moveTo>
                <a:lnTo>
                  <a:pt x="275" y="594"/>
                </a:lnTo>
                <a:lnTo>
                  <a:pt x="710" y="1029"/>
                </a:lnTo>
                <a:lnTo>
                  <a:pt x="264" y="1475"/>
                </a:lnTo>
                <a:cubicBezTo>
                  <a:pt x="0" y="1739"/>
                  <a:pt x="364" y="2116"/>
                  <a:pt x="636" y="1843"/>
                </a:cubicBezTo>
                <a:lnTo>
                  <a:pt x="1343" y="1109"/>
                </a:lnTo>
                <a:cubicBezTo>
                  <a:pt x="1494" y="954"/>
                  <a:pt x="1536" y="669"/>
                  <a:pt x="1374" y="506"/>
                </a:cubicBezTo>
                <a:cubicBezTo>
                  <a:pt x="1373" y="506"/>
                  <a:pt x="868" y="0"/>
                  <a:pt x="868" y="0"/>
                </a:cubicBez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32" name="Freeform 714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SpPr>
            <a:spLocks/>
          </xdr:cNvSpPr>
        </xdr:nvSpPr>
        <xdr:spPr bwMode="auto">
          <a:xfrm>
            <a:off x="2647" y="2737"/>
            <a:ext cx="1252" cy="1728"/>
          </a:xfrm>
          <a:custGeom>
            <a:avLst/>
            <a:gdLst>
              <a:gd name="T0" fmla="*/ 668 w 1536"/>
              <a:gd name="T1" fmla="*/ 0 h 2116"/>
              <a:gd name="T2" fmla="*/ 1261 w 1536"/>
              <a:gd name="T3" fmla="*/ 594 h 2116"/>
              <a:gd name="T4" fmla="*/ 825 w 1536"/>
              <a:gd name="T5" fmla="*/ 1029 h 2116"/>
              <a:gd name="T6" fmla="*/ 1272 w 1536"/>
              <a:gd name="T7" fmla="*/ 1475 h 2116"/>
              <a:gd name="T8" fmla="*/ 899 w 1536"/>
              <a:gd name="T9" fmla="*/ 1843 h 2116"/>
              <a:gd name="T10" fmla="*/ 193 w 1536"/>
              <a:gd name="T11" fmla="*/ 1109 h 2116"/>
              <a:gd name="T12" fmla="*/ 162 w 1536"/>
              <a:gd name="T13" fmla="*/ 506 h 2116"/>
              <a:gd name="T14" fmla="*/ 668 w 1536"/>
              <a:gd name="T15" fmla="*/ 0 h 2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536" h="2116">
                <a:moveTo>
                  <a:pt x="668" y="0"/>
                </a:moveTo>
                <a:lnTo>
                  <a:pt x="1261" y="594"/>
                </a:lnTo>
                <a:lnTo>
                  <a:pt x="825" y="1029"/>
                </a:lnTo>
                <a:lnTo>
                  <a:pt x="1272" y="1475"/>
                </a:lnTo>
                <a:cubicBezTo>
                  <a:pt x="1536" y="1739"/>
                  <a:pt x="1172" y="2116"/>
                  <a:pt x="899" y="1843"/>
                </a:cubicBezTo>
                <a:lnTo>
                  <a:pt x="193" y="1109"/>
                </a:lnTo>
                <a:cubicBezTo>
                  <a:pt x="42" y="954"/>
                  <a:pt x="0" y="669"/>
                  <a:pt x="162" y="506"/>
                </a:cubicBezTo>
                <a:cubicBezTo>
                  <a:pt x="163" y="506"/>
                  <a:pt x="668" y="0"/>
                  <a:pt x="668" y="0"/>
                </a:cubicBez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 editAs="oneCell">
    <xdr:from>
      <xdr:col>5</xdr:col>
      <xdr:colOff>264030</xdr:colOff>
      <xdr:row>11</xdr:row>
      <xdr:rowOff>139700</xdr:rowOff>
    </xdr:from>
    <xdr:to>
      <xdr:col>6</xdr:col>
      <xdr:colOff>374430</xdr:colOff>
      <xdr:row>15</xdr:row>
      <xdr:rowOff>123100</xdr:rowOff>
    </xdr:to>
    <xdr:pic>
      <xdr:nvPicPr>
        <xdr:cNvPr id="33" name="Gráfico 3" descr="Pessoa em uma cadeira de rodas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3312030" y="21653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481265</xdr:colOff>
      <xdr:row>11</xdr:row>
      <xdr:rowOff>101600</xdr:rowOff>
    </xdr:from>
    <xdr:to>
      <xdr:col>4</xdr:col>
      <xdr:colOff>591665</xdr:colOff>
      <xdr:row>15</xdr:row>
      <xdr:rowOff>85000</xdr:rowOff>
    </xdr:to>
    <xdr:pic>
      <xdr:nvPicPr>
        <xdr:cNvPr id="34" name="Picture 2" descr="Procure por um emprego em um jornal | Ícone Gratis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duotone>
            <a:srgbClr val="87A91B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065" y="21272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82550</xdr:colOff>
      <xdr:row>11</xdr:row>
      <xdr:rowOff>95250</xdr:rowOff>
    </xdr:from>
    <xdr:to>
      <xdr:col>3</xdr:col>
      <xdr:colOff>192950</xdr:colOff>
      <xdr:row>15</xdr:row>
      <xdr:rowOff>78650</xdr:rowOff>
    </xdr:to>
    <xdr:pic>
      <xdr:nvPicPr>
        <xdr:cNvPr id="35" name="Picture 2" descr="Mãe - ícones de pessoas grátis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srgbClr val="87A91B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212090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34370</xdr:colOff>
      <xdr:row>37</xdr:row>
      <xdr:rowOff>130186</xdr:rowOff>
    </xdr:from>
    <xdr:to>
      <xdr:col>6</xdr:col>
      <xdr:colOff>577901</xdr:colOff>
      <xdr:row>39</xdr:row>
      <xdr:rowOff>157887</xdr:rowOff>
    </xdr:to>
    <xdr:grpSp>
      <xdr:nvGrpSpPr>
        <xdr:cNvPr id="36" name="Bank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GrpSpPr>
          <a:grpSpLocks noChangeAspect="1"/>
        </xdr:cNvGrpSpPr>
      </xdr:nvGrpSpPr>
      <xdr:grpSpPr>
        <a:xfrm>
          <a:off x="3691970" y="7178686"/>
          <a:ext cx="543531" cy="408701"/>
          <a:chOff x="7643" y="666782"/>
          <a:chExt cx="1062037" cy="746125"/>
        </a:xfrm>
        <a:solidFill>
          <a:srgbClr val="568736"/>
        </a:solidFill>
      </xdr:grpSpPr>
      <xdr:sp macro="" textlink="">
        <xdr:nvSpPr>
          <xdr:cNvPr id="53" name="Rectangle 56">
            <a:extLst>
              <a:ext uri="{FF2B5EF4-FFF2-40B4-BE49-F238E27FC236}">
                <a16:creationId xmlns:a16="http://schemas.microsoft.com/office/drawing/2014/main" id="{00000000-0008-0000-0E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7643" y="1355757"/>
            <a:ext cx="1062037" cy="57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4" name="Rectangle 57">
            <a:extLst>
              <a:ext uri="{FF2B5EF4-FFF2-40B4-BE49-F238E27FC236}">
                <a16:creationId xmlns:a16="http://schemas.microsoft.com/office/drawing/2014/main" id="{00000000-0008-0000-0E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61618" y="1276382"/>
            <a:ext cx="952500" cy="5080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5" name="Rectangle 58">
            <a:extLst>
              <a:ext uri="{FF2B5EF4-FFF2-40B4-BE49-F238E27FC236}">
                <a16:creationId xmlns:a16="http://schemas.microsoft.com/office/drawing/2014/main" id="{00000000-0008-0000-0E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10831" y="1212882"/>
            <a:ext cx="854075" cy="41275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6" name="Freeform 59">
            <a:extLst>
              <a:ext uri="{FF2B5EF4-FFF2-40B4-BE49-F238E27FC236}">
                <a16:creationId xmlns:a16="http://schemas.microsoft.com/office/drawing/2014/main" id="{00000000-0008-0000-0E00-000038000000}"/>
              </a:ext>
            </a:extLst>
          </xdr:cNvPr>
          <xdr:cNvSpPr>
            <a:spLocks/>
          </xdr:cNvSpPr>
        </xdr:nvSpPr>
        <xdr:spPr bwMode="auto">
          <a:xfrm>
            <a:off x="485481" y="920782"/>
            <a:ext cx="104775" cy="263525"/>
          </a:xfrm>
          <a:custGeom>
            <a:avLst/>
            <a:gdLst>
              <a:gd name="T0" fmla="*/ 56 w 66"/>
              <a:gd name="T1" fmla="*/ 166 h 166"/>
              <a:gd name="T2" fmla="*/ 56 w 66"/>
              <a:gd name="T3" fmla="*/ 149 h 166"/>
              <a:gd name="T4" fmla="*/ 61 w 66"/>
              <a:gd name="T5" fmla="*/ 149 h 166"/>
              <a:gd name="T6" fmla="*/ 61 w 66"/>
              <a:gd name="T7" fmla="*/ 141 h 166"/>
              <a:gd name="T8" fmla="*/ 66 w 66"/>
              <a:gd name="T9" fmla="*/ 141 h 166"/>
              <a:gd name="T10" fmla="*/ 66 w 66"/>
              <a:gd name="T11" fmla="*/ 25 h 166"/>
              <a:gd name="T12" fmla="*/ 61 w 66"/>
              <a:gd name="T13" fmla="*/ 25 h 166"/>
              <a:gd name="T14" fmla="*/ 61 w 66"/>
              <a:gd name="T15" fmla="*/ 17 h 166"/>
              <a:gd name="T16" fmla="*/ 56 w 66"/>
              <a:gd name="T17" fmla="*/ 17 h 166"/>
              <a:gd name="T18" fmla="*/ 56 w 66"/>
              <a:gd name="T19" fmla="*/ 0 h 166"/>
              <a:gd name="T20" fmla="*/ 11 w 66"/>
              <a:gd name="T21" fmla="*/ 0 h 166"/>
              <a:gd name="T22" fmla="*/ 11 w 66"/>
              <a:gd name="T23" fmla="*/ 17 h 166"/>
              <a:gd name="T24" fmla="*/ 5 w 66"/>
              <a:gd name="T25" fmla="*/ 17 h 166"/>
              <a:gd name="T26" fmla="*/ 5 w 66"/>
              <a:gd name="T27" fmla="*/ 25 h 166"/>
              <a:gd name="T28" fmla="*/ 0 w 66"/>
              <a:gd name="T29" fmla="*/ 25 h 166"/>
              <a:gd name="T30" fmla="*/ 0 w 66"/>
              <a:gd name="T31" fmla="*/ 141 h 166"/>
              <a:gd name="T32" fmla="*/ 5 w 66"/>
              <a:gd name="T33" fmla="*/ 141 h 166"/>
              <a:gd name="T34" fmla="*/ 5 w 66"/>
              <a:gd name="T35" fmla="*/ 149 h 166"/>
              <a:gd name="T36" fmla="*/ 11 w 66"/>
              <a:gd name="T37" fmla="*/ 149 h 166"/>
              <a:gd name="T38" fmla="*/ 11 w 66"/>
              <a:gd name="T39" fmla="*/ 166 h 166"/>
              <a:gd name="T40" fmla="*/ 56 w 66"/>
              <a:gd name="T41" fmla="*/ 166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56" y="166"/>
                </a:moveTo>
                <a:lnTo>
                  <a:pt x="56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6" y="17"/>
                </a:lnTo>
                <a:lnTo>
                  <a:pt x="56" y="0"/>
                </a:lnTo>
                <a:lnTo>
                  <a:pt x="11" y="0"/>
                </a:lnTo>
                <a:lnTo>
                  <a:pt x="11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1" y="149"/>
                </a:lnTo>
                <a:lnTo>
                  <a:pt x="11" y="166"/>
                </a:lnTo>
                <a:lnTo>
                  <a:pt x="56" y="166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7" name="Freeform 60">
            <a:extLst>
              <a:ext uri="{FF2B5EF4-FFF2-40B4-BE49-F238E27FC236}">
                <a16:creationId xmlns:a16="http://schemas.microsoft.com/office/drawing/2014/main" id="{00000000-0008-0000-0E00-000039000000}"/>
              </a:ext>
            </a:extLst>
          </xdr:cNvPr>
          <xdr:cNvSpPr>
            <a:spLocks/>
          </xdr:cNvSpPr>
        </xdr:nvSpPr>
        <xdr:spPr bwMode="auto">
          <a:xfrm>
            <a:off x="663281" y="920782"/>
            <a:ext cx="104775" cy="263525"/>
          </a:xfrm>
          <a:custGeom>
            <a:avLst/>
            <a:gdLst>
              <a:gd name="T0" fmla="*/ 10 w 66"/>
              <a:gd name="T1" fmla="*/ 0 h 166"/>
              <a:gd name="T2" fmla="*/ 10 w 66"/>
              <a:gd name="T3" fmla="*/ 17 h 166"/>
              <a:gd name="T4" fmla="*/ 4 w 66"/>
              <a:gd name="T5" fmla="*/ 17 h 166"/>
              <a:gd name="T6" fmla="*/ 4 w 66"/>
              <a:gd name="T7" fmla="*/ 25 h 166"/>
              <a:gd name="T8" fmla="*/ 0 w 66"/>
              <a:gd name="T9" fmla="*/ 25 h 166"/>
              <a:gd name="T10" fmla="*/ 0 w 66"/>
              <a:gd name="T11" fmla="*/ 141 h 166"/>
              <a:gd name="T12" fmla="*/ 4 w 66"/>
              <a:gd name="T13" fmla="*/ 141 h 166"/>
              <a:gd name="T14" fmla="*/ 4 w 66"/>
              <a:gd name="T15" fmla="*/ 149 h 166"/>
              <a:gd name="T16" fmla="*/ 10 w 66"/>
              <a:gd name="T17" fmla="*/ 149 h 166"/>
              <a:gd name="T18" fmla="*/ 10 w 66"/>
              <a:gd name="T19" fmla="*/ 166 h 166"/>
              <a:gd name="T20" fmla="*/ 55 w 66"/>
              <a:gd name="T21" fmla="*/ 166 h 166"/>
              <a:gd name="T22" fmla="*/ 55 w 66"/>
              <a:gd name="T23" fmla="*/ 149 h 166"/>
              <a:gd name="T24" fmla="*/ 61 w 66"/>
              <a:gd name="T25" fmla="*/ 149 h 166"/>
              <a:gd name="T26" fmla="*/ 61 w 66"/>
              <a:gd name="T27" fmla="*/ 141 h 166"/>
              <a:gd name="T28" fmla="*/ 66 w 66"/>
              <a:gd name="T29" fmla="*/ 141 h 166"/>
              <a:gd name="T30" fmla="*/ 66 w 66"/>
              <a:gd name="T31" fmla="*/ 25 h 166"/>
              <a:gd name="T32" fmla="*/ 61 w 66"/>
              <a:gd name="T33" fmla="*/ 25 h 166"/>
              <a:gd name="T34" fmla="*/ 61 w 66"/>
              <a:gd name="T35" fmla="*/ 17 h 166"/>
              <a:gd name="T36" fmla="*/ 55 w 66"/>
              <a:gd name="T37" fmla="*/ 17 h 166"/>
              <a:gd name="T38" fmla="*/ 55 w 66"/>
              <a:gd name="T39" fmla="*/ 0 h 166"/>
              <a:gd name="T40" fmla="*/ 10 w 66"/>
              <a:gd name="T41" fmla="*/ 0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10" y="0"/>
                </a:moveTo>
                <a:lnTo>
                  <a:pt x="10" y="17"/>
                </a:lnTo>
                <a:lnTo>
                  <a:pt x="4" y="17"/>
                </a:lnTo>
                <a:lnTo>
                  <a:pt x="4" y="25"/>
                </a:lnTo>
                <a:lnTo>
                  <a:pt x="0" y="25"/>
                </a:lnTo>
                <a:lnTo>
                  <a:pt x="0" y="141"/>
                </a:lnTo>
                <a:lnTo>
                  <a:pt x="4" y="141"/>
                </a:lnTo>
                <a:lnTo>
                  <a:pt x="4" y="149"/>
                </a:lnTo>
                <a:lnTo>
                  <a:pt x="10" y="149"/>
                </a:lnTo>
                <a:lnTo>
                  <a:pt x="10" y="166"/>
                </a:lnTo>
                <a:lnTo>
                  <a:pt x="55" y="166"/>
                </a:lnTo>
                <a:lnTo>
                  <a:pt x="55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5" y="17"/>
                </a:lnTo>
                <a:lnTo>
                  <a:pt x="55" y="0"/>
                </a:lnTo>
                <a:lnTo>
                  <a:pt x="1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8" name="Freeform 61">
            <a:extLst>
              <a:ext uri="{FF2B5EF4-FFF2-40B4-BE49-F238E27FC236}">
                <a16:creationId xmlns:a16="http://schemas.microsoft.com/office/drawing/2014/main" id="{00000000-0008-0000-0E00-00003A000000}"/>
              </a:ext>
            </a:extLst>
          </xdr:cNvPr>
          <xdr:cNvSpPr>
            <a:spLocks/>
          </xdr:cNvSpPr>
        </xdr:nvSpPr>
        <xdr:spPr bwMode="auto">
          <a:xfrm>
            <a:off x="309268" y="920782"/>
            <a:ext cx="104775" cy="263525"/>
          </a:xfrm>
          <a:custGeom>
            <a:avLst/>
            <a:gdLst>
              <a:gd name="T0" fmla="*/ 55 w 66"/>
              <a:gd name="T1" fmla="*/ 166 h 166"/>
              <a:gd name="T2" fmla="*/ 55 w 66"/>
              <a:gd name="T3" fmla="*/ 149 h 166"/>
              <a:gd name="T4" fmla="*/ 61 w 66"/>
              <a:gd name="T5" fmla="*/ 149 h 166"/>
              <a:gd name="T6" fmla="*/ 61 w 66"/>
              <a:gd name="T7" fmla="*/ 141 h 166"/>
              <a:gd name="T8" fmla="*/ 66 w 66"/>
              <a:gd name="T9" fmla="*/ 141 h 166"/>
              <a:gd name="T10" fmla="*/ 66 w 66"/>
              <a:gd name="T11" fmla="*/ 25 h 166"/>
              <a:gd name="T12" fmla="*/ 61 w 66"/>
              <a:gd name="T13" fmla="*/ 25 h 166"/>
              <a:gd name="T14" fmla="*/ 61 w 66"/>
              <a:gd name="T15" fmla="*/ 17 h 166"/>
              <a:gd name="T16" fmla="*/ 55 w 66"/>
              <a:gd name="T17" fmla="*/ 17 h 166"/>
              <a:gd name="T18" fmla="*/ 55 w 66"/>
              <a:gd name="T19" fmla="*/ 0 h 166"/>
              <a:gd name="T20" fmla="*/ 10 w 66"/>
              <a:gd name="T21" fmla="*/ 0 h 166"/>
              <a:gd name="T22" fmla="*/ 10 w 66"/>
              <a:gd name="T23" fmla="*/ 17 h 166"/>
              <a:gd name="T24" fmla="*/ 5 w 66"/>
              <a:gd name="T25" fmla="*/ 17 h 166"/>
              <a:gd name="T26" fmla="*/ 5 w 66"/>
              <a:gd name="T27" fmla="*/ 25 h 166"/>
              <a:gd name="T28" fmla="*/ 0 w 66"/>
              <a:gd name="T29" fmla="*/ 25 h 166"/>
              <a:gd name="T30" fmla="*/ 0 w 66"/>
              <a:gd name="T31" fmla="*/ 141 h 166"/>
              <a:gd name="T32" fmla="*/ 5 w 66"/>
              <a:gd name="T33" fmla="*/ 141 h 166"/>
              <a:gd name="T34" fmla="*/ 5 w 66"/>
              <a:gd name="T35" fmla="*/ 149 h 166"/>
              <a:gd name="T36" fmla="*/ 10 w 66"/>
              <a:gd name="T37" fmla="*/ 149 h 166"/>
              <a:gd name="T38" fmla="*/ 10 w 66"/>
              <a:gd name="T39" fmla="*/ 166 h 166"/>
              <a:gd name="T40" fmla="*/ 55 w 66"/>
              <a:gd name="T41" fmla="*/ 166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55" y="166"/>
                </a:moveTo>
                <a:lnTo>
                  <a:pt x="55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5" y="17"/>
                </a:lnTo>
                <a:lnTo>
                  <a:pt x="55" y="0"/>
                </a:lnTo>
                <a:lnTo>
                  <a:pt x="10" y="0"/>
                </a:lnTo>
                <a:lnTo>
                  <a:pt x="10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0" y="149"/>
                </a:lnTo>
                <a:lnTo>
                  <a:pt x="10" y="166"/>
                </a:lnTo>
                <a:lnTo>
                  <a:pt x="55" y="166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9" name="Freeform 62">
            <a:extLst>
              <a:ext uri="{FF2B5EF4-FFF2-40B4-BE49-F238E27FC236}">
                <a16:creationId xmlns:a16="http://schemas.microsoft.com/office/drawing/2014/main" id="{00000000-0008-0000-0E00-00003B000000}"/>
              </a:ext>
            </a:extLst>
          </xdr:cNvPr>
          <xdr:cNvSpPr>
            <a:spLocks/>
          </xdr:cNvSpPr>
        </xdr:nvSpPr>
        <xdr:spPr bwMode="auto">
          <a:xfrm>
            <a:off x="164806" y="920782"/>
            <a:ext cx="71437" cy="263525"/>
          </a:xfrm>
          <a:custGeom>
            <a:avLst/>
            <a:gdLst>
              <a:gd name="T0" fmla="*/ 35 w 45"/>
              <a:gd name="T1" fmla="*/ 149 h 166"/>
              <a:gd name="T2" fmla="*/ 41 w 45"/>
              <a:gd name="T3" fmla="*/ 149 h 166"/>
              <a:gd name="T4" fmla="*/ 41 w 45"/>
              <a:gd name="T5" fmla="*/ 141 h 166"/>
              <a:gd name="T6" fmla="*/ 45 w 45"/>
              <a:gd name="T7" fmla="*/ 141 h 166"/>
              <a:gd name="T8" fmla="*/ 45 w 45"/>
              <a:gd name="T9" fmla="*/ 25 h 166"/>
              <a:gd name="T10" fmla="*/ 41 w 45"/>
              <a:gd name="T11" fmla="*/ 25 h 166"/>
              <a:gd name="T12" fmla="*/ 41 w 45"/>
              <a:gd name="T13" fmla="*/ 17 h 166"/>
              <a:gd name="T14" fmla="*/ 35 w 45"/>
              <a:gd name="T15" fmla="*/ 17 h 166"/>
              <a:gd name="T16" fmla="*/ 35 w 45"/>
              <a:gd name="T17" fmla="*/ 0 h 166"/>
              <a:gd name="T18" fmla="*/ 0 w 45"/>
              <a:gd name="T19" fmla="*/ 0 h 166"/>
              <a:gd name="T20" fmla="*/ 0 w 45"/>
              <a:gd name="T21" fmla="*/ 166 h 166"/>
              <a:gd name="T22" fmla="*/ 35 w 45"/>
              <a:gd name="T23" fmla="*/ 166 h 166"/>
              <a:gd name="T24" fmla="*/ 35 w 45"/>
              <a:gd name="T25" fmla="*/ 149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5" h="166">
                <a:moveTo>
                  <a:pt x="35" y="149"/>
                </a:moveTo>
                <a:lnTo>
                  <a:pt x="41" y="149"/>
                </a:lnTo>
                <a:lnTo>
                  <a:pt x="41" y="141"/>
                </a:lnTo>
                <a:lnTo>
                  <a:pt x="45" y="141"/>
                </a:lnTo>
                <a:lnTo>
                  <a:pt x="45" y="25"/>
                </a:lnTo>
                <a:lnTo>
                  <a:pt x="41" y="25"/>
                </a:lnTo>
                <a:lnTo>
                  <a:pt x="41" y="17"/>
                </a:lnTo>
                <a:lnTo>
                  <a:pt x="35" y="17"/>
                </a:lnTo>
                <a:lnTo>
                  <a:pt x="35" y="0"/>
                </a:lnTo>
                <a:lnTo>
                  <a:pt x="0" y="0"/>
                </a:lnTo>
                <a:lnTo>
                  <a:pt x="0" y="166"/>
                </a:lnTo>
                <a:lnTo>
                  <a:pt x="35" y="166"/>
                </a:lnTo>
                <a:lnTo>
                  <a:pt x="35" y="149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60" name="Freeform 63">
            <a:extLst>
              <a:ext uri="{FF2B5EF4-FFF2-40B4-BE49-F238E27FC236}">
                <a16:creationId xmlns:a16="http://schemas.microsoft.com/office/drawing/2014/main" id="{00000000-0008-0000-0E00-00003C000000}"/>
              </a:ext>
            </a:extLst>
          </xdr:cNvPr>
          <xdr:cNvSpPr>
            <a:spLocks/>
          </xdr:cNvSpPr>
        </xdr:nvSpPr>
        <xdr:spPr bwMode="auto">
          <a:xfrm>
            <a:off x="839493" y="920782"/>
            <a:ext cx="71437" cy="263525"/>
          </a:xfrm>
          <a:custGeom>
            <a:avLst/>
            <a:gdLst>
              <a:gd name="T0" fmla="*/ 11 w 45"/>
              <a:gd name="T1" fmla="*/ 0 h 166"/>
              <a:gd name="T2" fmla="*/ 11 w 45"/>
              <a:gd name="T3" fmla="*/ 17 h 166"/>
              <a:gd name="T4" fmla="*/ 5 w 45"/>
              <a:gd name="T5" fmla="*/ 17 h 166"/>
              <a:gd name="T6" fmla="*/ 5 w 45"/>
              <a:gd name="T7" fmla="*/ 25 h 166"/>
              <a:gd name="T8" fmla="*/ 0 w 45"/>
              <a:gd name="T9" fmla="*/ 25 h 166"/>
              <a:gd name="T10" fmla="*/ 0 w 45"/>
              <a:gd name="T11" fmla="*/ 141 h 166"/>
              <a:gd name="T12" fmla="*/ 5 w 45"/>
              <a:gd name="T13" fmla="*/ 141 h 166"/>
              <a:gd name="T14" fmla="*/ 5 w 45"/>
              <a:gd name="T15" fmla="*/ 149 h 166"/>
              <a:gd name="T16" fmla="*/ 11 w 45"/>
              <a:gd name="T17" fmla="*/ 149 h 166"/>
              <a:gd name="T18" fmla="*/ 11 w 45"/>
              <a:gd name="T19" fmla="*/ 166 h 166"/>
              <a:gd name="T20" fmla="*/ 45 w 45"/>
              <a:gd name="T21" fmla="*/ 166 h 166"/>
              <a:gd name="T22" fmla="*/ 45 w 45"/>
              <a:gd name="T23" fmla="*/ 0 h 166"/>
              <a:gd name="T24" fmla="*/ 11 w 45"/>
              <a:gd name="T25" fmla="*/ 0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5" h="166">
                <a:moveTo>
                  <a:pt x="11" y="0"/>
                </a:moveTo>
                <a:lnTo>
                  <a:pt x="11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1" y="149"/>
                </a:lnTo>
                <a:lnTo>
                  <a:pt x="11" y="166"/>
                </a:lnTo>
                <a:lnTo>
                  <a:pt x="45" y="166"/>
                </a:lnTo>
                <a:lnTo>
                  <a:pt x="45" y="0"/>
                </a:lnTo>
                <a:lnTo>
                  <a:pt x="11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61" name="Freeform 64">
            <a:extLst>
              <a:ext uri="{FF2B5EF4-FFF2-40B4-BE49-F238E27FC236}">
                <a16:creationId xmlns:a16="http://schemas.microsoft.com/office/drawing/2014/main" id="{00000000-0008-0000-0E00-00003D000000}"/>
              </a:ext>
            </a:extLst>
          </xdr:cNvPr>
          <xdr:cNvSpPr>
            <a:spLocks noEditPoints="1"/>
          </xdr:cNvSpPr>
        </xdr:nvSpPr>
        <xdr:spPr bwMode="auto">
          <a:xfrm>
            <a:off x="71143" y="666782"/>
            <a:ext cx="933450" cy="227013"/>
          </a:xfrm>
          <a:custGeom>
            <a:avLst/>
            <a:gdLst>
              <a:gd name="T0" fmla="*/ 1078 w 5629"/>
              <a:gd name="T1" fmla="*/ 985 h 1371"/>
              <a:gd name="T2" fmla="*/ 2815 w 5629"/>
              <a:gd name="T3" fmla="*/ 358 h 1371"/>
              <a:gd name="T4" fmla="*/ 4551 w 5629"/>
              <a:gd name="T5" fmla="*/ 985 h 1371"/>
              <a:gd name="T6" fmla="*/ 1078 w 5629"/>
              <a:gd name="T7" fmla="*/ 985 h 1371"/>
              <a:gd name="T8" fmla="*/ 2815 w 5629"/>
              <a:gd name="T9" fmla="*/ 0 h 1371"/>
              <a:gd name="T10" fmla="*/ 0 w 5629"/>
              <a:gd name="T11" fmla="*/ 1038 h 1371"/>
              <a:gd name="T12" fmla="*/ 122 w 5629"/>
              <a:gd name="T13" fmla="*/ 1249 h 1371"/>
              <a:gd name="T14" fmla="*/ 253 w 5629"/>
              <a:gd name="T15" fmla="*/ 1249 h 1371"/>
              <a:gd name="T16" fmla="*/ 253 w 5629"/>
              <a:gd name="T17" fmla="*/ 1371 h 1371"/>
              <a:gd name="T18" fmla="*/ 5376 w 5629"/>
              <a:gd name="T19" fmla="*/ 1371 h 1371"/>
              <a:gd name="T20" fmla="*/ 5376 w 5629"/>
              <a:gd name="T21" fmla="*/ 1249 h 1371"/>
              <a:gd name="T22" fmla="*/ 5507 w 5629"/>
              <a:gd name="T23" fmla="*/ 1249 h 1371"/>
              <a:gd name="T24" fmla="*/ 5629 w 5629"/>
              <a:gd name="T25" fmla="*/ 1038 h 1371"/>
              <a:gd name="T26" fmla="*/ 2815 w 5629"/>
              <a:gd name="T27" fmla="*/ 0 h 13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629" h="1371">
                <a:moveTo>
                  <a:pt x="1078" y="985"/>
                </a:moveTo>
                <a:lnTo>
                  <a:pt x="2815" y="358"/>
                </a:lnTo>
                <a:lnTo>
                  <a:pt x="4551" y="985"/>
                </a:lnTo>
                <a:lnTo>
                  <a:pt x="1078" y="985"/>
                </a:lnTo>
                <a:close/>
                <a:moveTo>
                  <a:pt x="2815" y="0"/>
                </a:moveTo>
                <a:lnTo>
                  <a:pt x="0" y="1038"/>
                </a:lnTo>
                <a:lnTo>
                  <a:pt x="122" y="1249"/>
                </a:lnTo>
                <a:lnTo>
                  <a:pt x="253" y="1249"/>
                </a:lnTo>
                <a:lnTo>
                  <a:pt x="253" y="1371"/>
                </a:lnTo>
                <a:lnTo>
                  <a:pt x="5376" y="1371"/>
                </a:lnTo>
                <a:lnTo>
                  <a:pt x="5376" y="1249"/>
                </a:lnTo>
                <a:lnTo>
                  <a:pt x="5507" y="1249"/>
                </a:lnTo>
                <a:lnTo>
                  <a:pt x="5629" y="1038"/>
                </a:lnTo>
                <a:lnTo>
                  <a:pt x="2815" y="0"/>
                </a:ln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>
    <xdr:from>
      <xdr:col>18</xdr:col>
      <xdr:colOff>6128</xdr:colOff>
      <xdr:row>37</xdr:row>
      <xdr:rowOff>130187</xdr:rowOff>
    </xdr:from>
    <xdr:to>
      <xdr:col>18</xdr:col>
      <xdr:colOff>521738</xdr:colOff>
      <xdr:row>40</xdr:row>
      <xdr:rowOff>45737</xdr:rowOff>
    </xdr:to>
    <xdr:sp macro="" textlink="">
      <xdr:nvSpPr>
        <xdr:cNvPr id="37" name="Community_Building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>
          <a:spLocks noChangeAspect="1" noEditPoints="1"/>
        </xdr:cNvSpPr>
      </xdr:nvSpPr>
      <xdr:spPr bwMode="auto">
        <a:xfrm>
          <a:off x="10978928" y="6943737"/>
          <a:ext cx="515610" cy="468000"/>
        </a:xfrm>
        <a:custGeom>
          <a:avLst/>
          <a:gdLst>
            <a:gd name="T0" fmla="*/ 0 w 1250"/>
            <a:gd name="T1" fmla="*/ 625 h 1094"/>
            <a:gd name="T2" fmla="*/ 156 w 1250"/>
            <a:gd name="T3" fmla="*/ 1094 h 1094"/>
            <a:gd name="T4" fmla="*/ 1094 w 1250"/>
            <a:gd name="T5" fmla="*/ 625 h 1094"/>
            <a:gd name="T6" fmla="*/ 625 w 1250"/>
            <a:gd name="T7" fmla="*/ 0 h 1094"/>
            <a:gd name="T8" fmla="*/ 902 w 1250"/>
            <a:gd name="T9" fmla="*/ 409 h 1094"/>
            <a:gd name="T10" fmla="*/ 792 w 1250"/>
            <a:gd name="T11" fmla="*/ 409 h 1094"/>
            <a:gd name="T12" fmla="*/ 625 w 1250"/>
            <a:gd name="T13" fmla="*/ 688 h 1094"/>
            <a:gd name="T14" fmla="*/ 625 w 1250"/>
            <a:gd name="T15" fmla="*/ 755 h 1094"/>
            <a:gd name="T16" fmla="*/ 625 w 1250"/>
            <a:gd name="T17" fmla="*/ 688 h 1094"/>
            <a:gd name="T18" fmla="*/ 458 w 1250"/>
            <a:gd name="T19" fmla="*/ 409 h 1094"/>
            <a:gd name="T20" fmla="*/ 348 w 1250"/>
            <a:gd name="T21" fmla="*/ 409 h 1094"/>
            <a:gd name="T22" fmla="*/ 457 w 1250"/>
            <a:gd name="T23" fmla="*/ 785 h 1094"/>
            <a:gd name="T24" fmla="*/ 433 w 1250"/>
            <a:gd name="T25" fmla="*/ 1001 h 1094"/>
            <a:gd name="T26" fmla="*/ 409 w 1250"/>
            <a:gd name="T27" fmla="*/ 785 h 1094"/>
            <a:gd name="T28" fmla="*/ 385 w 1250"/>
            <a:gd name="T29" fmla="*/ 988 h 1094"/>
            <a:gd name="T30" fmla="*/ 359 w 1250"/>
            <a:gd name="T31" fmla="*/ 988 h 1094"/>
            <a:gd name="T32" fmla="*/ 312 w 1250"/>
            <a:gd name="T33" fmla="*/ 785 h 1094"/>
            <a:gd name="T34" fmla="*/ 275 w 1250"/>
            <a:gd name="T35" fmla="*/ 707 h 1094"/>
            <a:gd name="T36" fmla="*/ 251 w 1250"/>
            <a:gd name="T37" fmla="*/ 697 h 1094"/>
            <a:gd name="T38" fmla="*/ 398 w 1250"/>
            <a:gd name="T39" fmla="*/ 477 h 1094"/>
            <a:gd name="T40" fmla="*/ 486 w 1250"/>
            <a:gd name="T41" fmla="*/ 521 h 1094"/>
            <a:gd name="T42" fmla="*/ 548 w 1250"/>
            <a:gd name="T43" fmla="*/ 714 h 1094"/>
            <a:gd name="T44" fmla="*/ 456 w 1250"/>
            <a:gd name="T45" fmla="*/ 558 h 1094"/>
            <a:gd name="T46" fmla="*/ 457 w 1250"/>
            <a:gd name="T47" fmla="*/ 785 h 1094"/>
            <a:gd name="T48" fmla="*/ 681 w 1250"/>
            <a:gd name="T49" fmla="*/ 789 h 1094"/>
            <a:gd name="T50" fmla="*/ 660 w 1250"/>
            <a:gd name="T51" fmla="*/ 854 h 1094"/>
            <a:gd name="T52" fmla="*/ 666 w 1250"/>
            <a:gd name="T53" fmla="*/ 992 h 1094"/>
            <a:gd name="T54" fmla="*/ 640 w 1250"/>
            <a:gd name="T55" fmla="*/ 992 h 1094"/>
            <a:gd name="T56" fmla="*/ 610 w 1250"/>
            <a:gd name="T57" fmla="*/ 992 h 1094"/>
            <a:gd name="T58" fmla="*/ 584 w 1250"/>
            <a:gd name="T59" fmla="*/ 992 h 1094"/>
            <a:gd name="T60" fmla="*/ 590 w 1250"/>
            <a:gd name="T61" fmla="*/ 854 h 1094"/>
            <a:gd name="T62" fmla="*/ 569 w 1250"/>
            <a:gd name="T63" fmla="*/ 789 h 1094"/>
            <a:gd name="T64" fmla="*/ 515 w 1250"/>
            <a:gd name="T65" fmla="*/ 721 h 1094"/>
            <a:gd name="T66" fmla="*/ 531 w 1250"/>
            <a:gd name="T67" fmla="*/ 715 h 1094"/>
            <a:gd name="T68" fmla="*/ 622 w 1250"/>
            <a:gd name="T69" fmla="*/ 763 h 1094"/>
            <a:gd name="T70" fmla="*/ 657 w 1250"/>
            <a:gd name="T71" fmla="*/ 767 h 1094"/>
            <a:gd name="T72" fmla="*/ 728 w 1250"/>
            <a:gd name="T73" fmla="*/ 711 h 1094"/>
            <a:gd name="T74" fmla="*/ 730 w 1250"/>
            <a:gd name="T75" fmla="*/ 730 h 1094"/>
            <a:gd name="T76" fmla="*/ 975 w 1250"/>
            <a:gd name="T77" fmla="*/ 706 h 1094"/>
            <a:gd name="T78" fmla="*/ 904 w 1250"/>
            <a:gd name="T79" fmla="*/ 677 h 1094"/>
            <a:gd name="T80" fmla="*/ 915 w 1250"/>
            <a:gd name="T81" fmla="*/ 978 h 1094"/>
            <a:gd name="T82" fmla="*/ 893 w 1250"/>
            <a:gd name="T83" fmla="*/ 1001 h 1094"/>
            <a:gd name="T84" fmla="*/ 847 w 1250"/>
            <a:gd name="T85" fmla="*/ 733 h 1094"/>
            <a:gd name="T86" fmla="*/ 801 w 1250"/>
            <a:gd name="T87" fmla="*/ 1001 h 1094"/>
            <a:gd name="T88" fmla="*/ 779 w 1250"/>
            <a:gd name="T89" fmla="*/ 978 h 1094"/>
            <a:gd name="T90" fmla="*/ 786 w 1250"/>
            <a:gd name="T91" fmla="*/ 558 h 1094"/>
            <a:gd name="T92" fmla="*/ 702 w 1250"/>
            <a:gd name="T93" fmla="*/ 713 h 1094"/>
            <a:gd name="T94" fmla="*/ 756 w 1250"/>
            <a:gd name="T95" fmla="*/ 521 h 1094"/>
            <a:gd name="T96" fmla="*/ 852 w 1250"/>
            <a:gd name="T97" fmla="*/ 476 h 1094"/>
            <a:gd name="T98" fmla="*/ 999 w 1250"/>
            <a:gd name="T99" fmla="*/ 696 h 109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1250" h="1094">
              <a:moveTo>
                <a:pt x="625" y="0"/>
              </a:moveTo>
              <a:lnTo>
                <a:pt x="0" y="625"/>
              </a:lnTo>
              <a:lnTo>
                <a:pt x="156" y="625"/>
              </a:lnTo>
              <a:lnTo>
                <a:pt x="156" y="1094"/>
              </a:lnTo>
              <a:lnTo>
                <a:pt x="1094" y="1094"/>
              </a:lnTo>
              <a:lnTo>
                <a:pt x="1094" y="625"/>
              </a:lnTo>
              <a:lnTo>
                <a:pt x="1250" y="625"/>
              </a:lnTo>
              <a:lnTo>
                <a:pt x="625" y="0"/>
              </a:lnTo>
              <a:close/>
              <a:moveTo>
                <a:pt x="847" y="354"/>
              </a:moveTo>
              <a:cubicBezTo>
                <a:pt x="877" y="354"/>
                <a:pt x="902" y="378"/>
                <a:pt x="902" y="409"/>
              </a:cubicBezTo>
              <a:cubicBezTo>
                <a:pt x="902" y="439"/>
                <a:pt x="877" y="464"/>
                <a:pt x="847" y="464"/>
              </a:cubicBezTo>
              <a:cubicBezTo>
                <a:pt x="817" y="464"/>
                <a:pt x="792" y="439"/>
                <a:pt x="792" y="409"/>
              </a:cubicBezTo>
              <a:cubicBezTo>
                <a:pt x="792" y="378"/>
                <a:pt x="817" y="354"/>
                <a:pt x="847" y="354"/>
              </a:cubicBezTo>
              <a:close/>
              <a:moveTo>
                <a:pt x="625" y="688"/>
              </a:moveTo>
              <a:cubicBezTo>
                <a:pt x="644" y="688"/>
                <a:pt x="659" y="703"/>
                <a:pt x="659" y="722"/>
              </a:cubicBezTo>
              <a:cubicBezTo>
                <a:pt x="659" y="740"/>
                <a:pt x="644" y="755"/>
                <a:pt x="625" y="755"/>
              </a:cubicBezTo>
              <a:cubicBezTo>
                <a:pt x="606" y="755"/>
                <a:pt x="591" y="740"/>
                <a:pt x="591" y="722"/>
              </a:cubicBezTo>
              <a:cubicBezTo>
                <a:pt x="591" y="703"/>
                <a:pt x="606" y="688"/>
                <a:pt x="625" y="688"/>
              </a:cubicBezTo>
              <a:close/>
              <a:moveTo>
                <a:pt x="403" y="354"/>
              </a:moveTo>
              <a:cubicBezTo>
                <a:pt x="433" y="354"/>
                <a:pt x="458" y="378"/>
                <a:pt x="458" y="409"/>
              </a:cubicBezTo>
              <a:cubicBezTo>
                <a:pt x="458" y="439"/>
                <a:pt x="433" y="464"/>
                <a:pt x="403" y="464"/>
              </a:cubicBezTo>
              <a:cubicBezTo>
                <a:pt x="372" y="464"/>
                <a:pt x="348" y="439"/>
                <a:pt x="348" y="409"/>
              </a:cubicBezTo>
              <a:cubicBezTo>
                <a:pt x="348" y="378"/>
                <a:pt x="372" y="354"/>
                <a:pt x="403" y="354"/>
              </a:cubicBezTo>
              <a:close/>
              <a:moveTo>
                <a:pt x="457" y="785"/>
              </a:moveTo>
              <a:lnTo>
                <a:pt x="446" y="988"/>
              </a:lnTo>
              <a:cubicBezTo>
                <a:pt x="446" y="995"/>
                <a:pt x="440" y="1001"/>
                <a:pt x="433" y="1001"/>
              </a:cubicBezTo>
              <a:cubicBezTo>
                <a:pt x="426" y="1001"/>
                <a:pt x="420" y="995"/>
                <a:pt x="420" y="988"/>
              </a:cubicBezTo>
              <a:lnTo>
                <a:pt x="409" y="785"/>
              </a:lnTo>
              <a:lnTo>
                <a:pt x="396" y="785"/>
              </a:lnTo>
              <a:lnTo>
                <a:pt x="385" y="988"/>
              </a:lnTo>
              <a:cubicBezTo>
                <a:pt x="385" y="995"/>
                <a:pt x="379" y="1001"/>
                <a:pt x="372" y="1001"/>
              </a:cubicBezTo>
              <a:cubicBezTo>
                <a:pt x="365" y="1001"/>
                <a:pt x="359" y="995"/>
                <a:pt x="359" y="988"/>
              </a:cubicBezTo>
              <a:lnTo>
                <a:pt x="348" y="785"/>
              </a:lnTo>
              <a:lnTo>
                <a:pt x="312" y="785"/>
              </a:lnTo>
              <a:lnTo>
                <a:pt x="350" y="558"/>
              </a:lnTo>
              <a:lnTo>
                <a:pt x="275" y="707"/>
              </a:lnTo>
              <a:cubicBezTo>
                <a:pt x="272" y="713"/>
                <a:pt x="264" y="716"/>
                <a:pt x="258" y="714"/>
              </a:cubicBezTo>
              <a:cubicBezTo>
                <a:pt x="251" y="711"/>
                <a:pt x="248" y="703"/>
                <a:pt x="251" y="697"/>
              </a:cubicBezTo>
              <a:cubicBezTo>
                <a:pt x="251" y="697"/>
                <a:pt x="306" y="549"/>
                <a:pt x="319" y="521"/>
              </a:cubicBezTo>
              <a:cubicBezTo>
                <a:pt x="333" y="493"/>
                <a:pt x="346" y="477"/>
                <a:pt x="398" y="477"/>
              </a:cubicBezTo>
              <a:lnTo>
                <a:pt x="408" y="477"/>
              </a:lnTo>
              <a:cubicBezTo>
                <a:pt x="459" y="477"/>
                <a:pt x="473" y="493"/>
                <a:pt x="486" y="521"/>
              </a:cubicBezTo>
              <a:cubicBezTo>
                <a:pt x="500" y="549"/>
                <a:pt x="554" y="697"/>
                <a:pt x="554" y="697"/>
              </a:cubicBezTo>
              <a:cubicBezTo>
                <a:pt x="557" y="703"/>
                <a:pt x="554" y="711"/>
                <a:pt x="548" y="714"/>
              </a:cubicBezTo>
              <a:cubicBezTo>
                <a:pt x="541" y="716"/>
                <a:pt x="534" y="713"/>
                <a:pt x="531" y="707"/>
              </a:cubicBezTo>
              <a:lnTo>
                <a:pt x="456" y="558"/>
              </a:lnTo>
              <a:lnTo>
                <a:pt x="493" y="785"/>
              </a:lnTo>
              <a:lnTo>
                <a:pt x="457" y="785"/>
              </a:lnTo>
              <a:close/>
              <a:moveTo>
                <a:pt x="730" y="730"/>
              </a:moveTo>
              <a:cubicBezTo>
                <a:pt x="729" y="732"/>
                <a:pt x="699" y="778"/>
                <a:pt x="681" y="789"/>
              </a:cubicBezTo>
              <a:cubicBezTo>
                <a:pt x="664" y="799"/>
                <a:pt x="663" y="795"/>
                <a:pt x="662" y="810"/>
              </a:cubicBezTo>
              <a:lnTo>
                <a:pt x="660" y="854"/>
              </a:lnTo>
              <a:lnTo>
                <a:pt x="666" y="984"/>
              </a:lnTo>
              <a:cubicBezTo>
                <a:pt x="666" y="985"/>
                <a:pt x="666" y="991"/>
                <a:pt x="666" y="992"/>
              </a:cubicBezTo>
              <a:cubicBezTo>
                <a:pt x="664" y="997"/>
                <a:pt x="659" y="1001"/>
                <a:pt x="653" y="1001"/>
              </a:cubicBezTo>
              <a:cubicBezTo>
                <a:pt x="647" y="1001"/>
                <a:pt x="642" y="998"/>
                <a:pt x="640" y="992"/>
              </a:cubicBezTo>
              <a:cubicBezTo>
                <a:pt x="640" y="992"/>
                <a:pt x="625" y="887"/>
                <a:pt x="625" y="887"/>
              </a:cubicBezTo>
              <a:cubicBezTo>
                <a:pt x="625" y="887"/>
                <a:pt x="610" y="992"/>
                <a:pt x="610" y="992"/>
              </a:cubicBezTo>
              <a:cubicBezTo>
                <a:pt x="608" y="998"/>
                <a:pt x="603" y="1001"/>
                <a:pt x="597" y="1001"/>
              </a:cubicBezTo>
              <a:cubicBezTo>
                <a:pt x="591" y="1001"/>
                <a:pt x="586" y="997"/>
                <a:pt x="584" y="992"/>
              </a:cubicBezTo>
              <a:cubicBezTo>
                <a:pt x="584" y="991"/>
                <a:pt x="584" y="985"/>
                <a:pt x="584" y="984"/>
              </a:cubicBezTo>
              <a:lnTo>
                <a:pt x="590" y="854"/>
              </a:lnTo>
              <a:lnTo>
                <a:pt x="588" y="810"/>
              </a:lnTo>
              <a:cubicBezTo>
                <a:pt x="587" y="795"/>
                <a:pt x="586" y="799"/>
                <a:pt x="569" y="789"/>
              </a:cubicBezTo>
              <a:cubicBezTo>
                <a:pt x="551" y="778"/>
                <a:pt x="521" y="732"/>
                <a:pt x="520" y="730"/>
              </a:cubicBezTo>
              <a:cubicBezTo>
                <a:pt x="518" y="728"/>
                <a:pt x="516" y="723"/>
                <a:pt x="515" y="721"/>
              </a:cubicBezTo>
              <a:cubicBezTo>
                <a:pt x="514" y="716"/>
                <a:pt x="517" y="712"/>
                <a:pt x="522" y="711"/>
              </a:cubicBezTo>
              <a:cubicBezTo>
                <a:pt x="526" y="710"/>
                <a:pt x="528" y="712"/>
                <a:pt x="531" y="715"/>
              </a:cubicBezTo>
              <a:cubicBezTo>
                <a:pt x="533" y="717"/>
                <a:pt x="568" y="763"/>
                <a:pt x="593" y="767"/>
              </a:cubicBezTo>
              <a:cubicBezTo>
                <a:pt x="599" y="766"/>
                <a:pt x="605" y="763"/>
                <a:pt x="622" y="763"/>
              </a:cubicBezTo>
              <a:lnTo>
                <a:pt x="628" y="763"/>
              </a:lnTo>
              <a:cubicBezTo>
                <a:pt x="645" y="763"/>
                <a:pt x="651" y="766"/>
                <a:pt x="657" y="767"/>
              </a:cubicBezTo>
              <a:cubicBezTo>
                <a:pt x="682" y="763"/>
                <a:pt x="717" y="717"/>
                <a:pt x="719" y="715"/>
              </a:cubicBezTo>
              <a:cubicBezTo>
                <a:pt x="721" y="712"/>
                <a:pt x="724" y="710"/>
                <a:pt x="728" y="711"/>
              </a:cubicBezTo>
              <a:cubicBezTo>
                <a:pt x="733" y="712"/>
                <a:pt x="736" y="716"/>
                <a:pt x="735" y="721"/>
              </a:cubicBezTo>
              <a:cubicBezTo>
                <a:pt x="734" y="723"/>
                <a:pt x="732" y="728"/>
                <a:pt x="730" y="730"/>
              </a:cubicBezTo>
              <a:close/>
              <a:moveTo>
                <a:pt x="992" y="713"/>
              </a:moveTo>
              <a:cubicBezTo>
                <a:pt x="986" y="716"/>
                <a:pt x="978" y="713"/>
                <a:pt x="975" y="706"/>
              </a:cubicBezTo>
              <a:lnTo>
                <a:pt x="908" y="558"/>
              </a:lnTo>
              <a:lnTo>
                <a:pt x="904" y="677"/>
              </a:lnTo>
              <a:lnTo>
                <a:pt x="904" y="677"/>
              </a:lnTo>
              <a:lnTo>
                <a:pt x="915" y="978"/>
              </a:lnTo>
              <a:cubicBezTo>
                <a:pt x="915" y="990"/>
                <a:pt x="907" y="1000"/>
                <a:pt x="895" y="1001"/>
              </a:cubicBezTo>
              <a:cubicBezTo>
                <a:pt x="894" y="1001"/>
                <a:pt x="894" y="1001"/>
                <a:pt x="893" y="1001"/>
              </a:cubicBezTo>
              <a:cubicBezTo>
                <a:pt x="882" y="1001"/>
                <a:pt x="872" y="993"/>
                <a:pt x="872" y="981"/>
              </a:cubicBezTo>
              <a:lnTo>
                <a:pt x="847" y="733"/>
              </a:lnTo>
              <a:lnTo>
                <a:pt x="823" y="981"/>
              </a:lnTo>
              <a:cubicBezTo>
                <a:pt x="822" y="993"/>
                <a:pt x="812" y="1001"/>
                <a:pt x="801" y="1001"/>
              </a:cubicBezTo>
              <a:cubicBezTo>
                <a:pt x="800" y="1001"/>
                <a:pt x="800" y="1001"/>
                <a:pt x="799" y="1001"/>
              </a:cubicBezTo>
              <a:cubicBezTo>
                <a:pt x="788" y="1000"/>
                <a:pt x="779" y="990"/>
                <a:pt x="779" y="978"/>
              </a:cubicBezTo>
              <a:lnTo>
                <a:pt x="790" y="677"/>
              </a:lnTo>
              <a:lnTo>
                <a:pt x="786" y="558"/>
              </a:lnTo>
              <a:lnTo>
                <a:pt x="719" y="706"/>
              </a:lnTo>
              <a:cubicBezTo>
                <a:pt x="716" y="713"/>
                <a:pt x="709" y="716"/>
                <a:pt x="702" y="713"/>
              </a:cubicBezTo>
              <a:cubicBezTo>
                <a:pt x="696" y="711"/>
                <a:pt x="693" y="703"/>
                <a:pt x="695" y="696"/>
              </a:cubicBezTo>
              <a:cubicBezTo>
                <a:pt x="695" y="696"/>
                <a:pt x="743" y="548"/>
                <a:pt x="756" y="521"/>
              </a:cubicBezTo>
              <a:cubicBezTo>
                <a:pt x="770" y="493"/>
                <a:pt x="791" y="476"/>
                <a:pt x="842" y="476"/>
              </a:cubicBezTo>
              <a:lnTo>
                <a:pt x="852" y="476"/>
              </a:lnTo>
              <a:cubicBezTo>
                <a:pt x="904" y="476"/>
                <a:pt x="925" y="493"/>
                <a:pt x="938" y="521"/>
              </a:cubicBezTo>
              <a:cubicBezTo>
                <a:pt x="952" y="548"/>
                <a:pt x="999" y="696"/>
                <a:pt x="999" y="696"/>
              </a:cubicBezTo>
              <a:cubicBezTo>
                <a:pt x="1002" y="703"/>
                <a:pt x="999" y="711"/>
                <a:pt x="992" y="713"/>
              </a:cubicBezTo>
              <a:close/>
            </a:path>
          </a:pathLst>
        </a:custGeom>
        <a:solidFill>
          <a:srgbClr val="568736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 rtl="0">
            <a:defRPr lang="pt-pt"/>
          </a:defPPr>
          <a:lvl1pPr marL="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51688</xdr:colOff>
      <xdr:row>38</xdr:row>
      <xdr:rowOff>22710</xdr:rowOff>
    </xdr:from>
    <xdr:to>
      <xdr:col>3</xdr:col>
      <xdr:colOff>43067</xdr:colOff>
      <xdr:row>40</xdr:row>
      <xdr:rowOff>50410</xdr:rowOff>
    </xdr:to>
    <xdr:grpSp>
      <xdr:nvGrpSpPr>
        <xdr:cNvPr id="38" name="Handshake10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GrpSpPr>
          <a:grpSpLocks noChangeAspect="1"/>
        </xdr:cNvGrpSpPr>
      </xdr:nvGrpSpPr>
      <xdr:grpSpPr>
        <a:xfrm>
          <a:off x="1270888" y="7261710"/>
          <a:ext cx="600979" cy="408700"/>
          <a:chOff x="38099" y="0"/>
          <a:chExt cx="1935163" cy="1231900"/>
        </a:xfrm>
        <a:solidFill>
          <a:srgbClr val="568736"/>
        </a:solidFill>
      </xdr:grpSpPr>
      <xdr:sp macro="" textlink="">
        <xdr:nvSpPr>
          <xdr:cNvPr id="46" name="Freeform 347">
            <a:extLst>
              <a:ext uri="{FF2B5EF4-FFF2-40B4-BE49-F238E27FC236}">
                <a16:creationId xmlns:a16="http://schemas.microsoft.com/office/drawing/2014/main" id="{00000000-0008-0000-0E00-00002E000000}"/>
              </a:ext>
            </a:extLst>
          </xdr:cNvPr>
          <xdr:cNvSpPr>
            <a:spLocks noEditPoints="1"/>
          </xdr:cNvSpPr>
        </xdr:nvSpPr>
        <xdr:spPr bwMode="auto">
          <a:xfrm>
            <a:off x="1544637" y="676275"/>
            <a:ext cx="428625" cy="374650"/>
          </a:xfrm>
          <a:custGeom>
            <a:avLst/>
            <a:gdLst>
              <a:gd name="T0" fmla="*/ 175 w 563"/>
              <a:gd name="T1" fmla="*/ 109 h 491"/>
              <a:gd name="T2" fmla="*/ 225 w 563"/>
              <a:gd name="T3" fmla="*/ 56 h 491"/>
              <a:gd name="T4" fmla="*/ 296 w 563"/>
              <a:gd name="T5" fmla="*/ 72 h 491"/>
              <a:gd name="T6" fmla="*/ 175 w 563"/>
              <a:gd name="T7" fmla="*/ 109 h 491"/>
              <a:gd name="T8" fmla="*/ 555 w 563"/>
              <a:gd name="T9" fmla="*/ 310 h 491"/>
              <a:gd name="T10" fmla="*/ 492 w 563"/>
              <a:gd name="T11" fmla="*/ 100 h 491"/>
              <a:gd name="T12" fmla="*/ 500 w 563"/>
              <a:gd name="T13" fmla="*/ 91 h 491"/>
              <a:gd name="T14" fmla="*/ 492 w 563"/>
              <a:gd name="T15" fmla="*/ 64 h 491"/>
              <a:gd name="T16" fmla="*/ 431 w 563"/>
              <a:gd name="T17" fmla="*/ 31 h 491"/>
              <a:gd name="T18" fmla="*/ 341 w 563"/>
              <a:gd name="T19" fmla="*/ 58 h 491"/>
              <a:gd name="T20" fmla="*/ 328 w 563"/>
              <a:gd name="T21" fmla="*/ 50 h 491"/>
              <a:gd name="T22" fmla="*/ 214 w 563"/>
              <a:gd name="T23" fmla="*/ 19 h 491"/>
              <a:gd name="T24" fmla="*/ 135 w 563"/>
              <a:gd name="T25" fmla="*/ 108 h 491"/>
              <a:gd name="T26" fmla="*/ 129 w 563"/>
              <a:gd name="T27" fmla="*/ 123 h 491"/>
              <a:gd name="T28" fmla="*/ 40 w 563"/>
              <a:gd name="T29" fmla="*/ 150 h 491"/>
              <a:gd name="T30" fmla="*/ 7 w 563"/>
              <a:gd name="T31" fmla="*/ 212 h 491"/>
              <a:gd name="T32" fmla="*/ 15 w 563"/>
              <a:gd name="T33" fmla="*/ 238 h 491"/>
              <a:gd name="T34" fmla="*/ 28 w 563"/>
              <a:gd name="T35" fmla="*/ 242 h 491"/>
              <a:gd name="T36" fmla="*/ 92 w 563"/>
              <a:gd name="T37" fmla="*/ 451 h 491"/>
              <a:gd name="T38" fmla="*/ 152 w 563"/>
              <a:gd name="T39" fmla="*/ 483 h 491"/>
              <a:gd name="T40" fmla="*/ 523 w 563"/>
              <a:gd name="T41" fmla="*/ 370 h 491"/>
              <a:gd name="T42" fmla="*/ 555 w 563"/>
              <a:gd name="T43" fmla="*/ 31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563" h="491">
                <a:moveTo>
                  <a:pt x="175" y="109"/>
                </a:moveTo>
                <a:cubicBezTo>
                  <a:pt x="180" y="88"/>
                  <a:pt x="188" y="67"/>
                  <a:pt x="225" y="56"/>
                </a:cubicBezTo>
                <a:cubicBezTo>
                  <a:pt x="262" y="45"/>
                  <a:pt x="280" y="58"/>
                  <a:pt x="296" y="72"/>
                </a:cubicBezTo>
                <a:cubicBezTo>
                  <a:pt x="257" y="84"/>
                  <a:pt x="214" y="97"/>
                  <a:pt x="175" y="109"/>
                </a:cubicBezTo>
                <a:close/>
                <a:moveTo>
                  <a:pt x="555" y="310"/>
                </a:moveTo>
                <a:cubicBezTo>
                  <a:pt x="544" y="272"/>
                  <a:pt x="513" y="170"/>
                  <a:pt x="492" y="100"/>
                </a:cubicBezTo>
                <a:lnTo>
                  <a:pt x="500" y="91"/>
                </a:lnTo>
                <a:cubicBezTo>
                  <a:pt x="500" y="91"/>
                  <a:pt x="495" y="75"/>
                  <a:pt x="492" y="64"/>
                </a:cubicBezTo>
                <a:cubicBezTo>
                  <a:pt x="485" y="41"/>
                  <a:pt x="461" y="22"/>
                  <a:pt x="431" y="31"/>
                </a:cubicBezTo>
                <a:cubicBezTo>
                  <a:pt x="418" y="35"/>
                  <a:pt x="374" y="49"/>
                  <a:pt x="341" y="58"/>
                </a:cubicBezTo>
                <a:cubicBezTo>
                  <a:pt x="337" y="60"/>
                  <a:pt x="331" y="53"/>
                  <a:pt x="328" y="50"/>
                </a:cubicBezTo>
                <a:cubicBezTo>
                  <a:pt x="310" y="32"/>
                  <a:pt x="276" y="0"/>
                  <a:pt x="214" y="19"/>
                </a:cubicBezTo>
                <a:cubicBezTo>
                  <a:pt x="151" y="38"/>
                  <a:pt x="141" y="84"/>
                  <a:pt x="135" y="108"/>
                </a:cubicBezTo>
                <a:cubicBezTo>
                  <a:pt x="134" y="113"/>
                  <a:pt x="133" y="122"/>
                  <a:pt x="129" y="123"/>
                </a:cubicBezTo>
                <a:cubicBezTo>
                  <a:pt x="90" y="135"/>
                  <a:pt x="53" y="146"/>
                  <a:pt x="40" y="150"/>
                </a:cubicBezTo>
                <a:cubicBezTo>
                  <a:pt x="10" y="159"/>
                  <a:pt x="0" y="189"/>
                  <a:pt x="7" y="212"/>
                </a:cubicBezTo>
                <a:cubicBezTo>
                  <a:pt x="10" y="222"/>
                  <a:pt x="15" y="238"/>
                  <a:pt x="15" y="238"/>
                </a:cubicBezTo>
                <a:lnTo>
                  <a:pt x="28" y="242"/>
                </a:lnTo>
                <a:cubicBezTo>
                  <a:pt x="48" y="309"/>
                  <a:pt x="79" y="410"/>
                  <a:pt x="92" y="451"/>
                </a:cubicBezTo>
                <a:cubicBezTo>
                  <a:pt x="99" y="477"/>
                  <a:pt x="126" y="491"/>
                  <a:pt x="152" y="483"/>
                </a:cubicBezTo>
                <a:cubicBezTo>
                  <a:pt x="238" y="457"/>
                  <a:pt x="437" y="397"/>
                  <a:pt x="523" y="370"/>
                </a:cubicBezTo>
                <a:cubicBezTo>
                  <a:pt x="549" y="363"/>
                  <a:pt x="563" y="336"/>
                  <a:pt x="555" y="31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7" name="Freeform 348">
            <a:extLst>
              <a:ext uri="{FF2B5EF4-FFF2-40B4-BE49-F238E27FC236}">
                <a16:creationId xmlns:a16="http://schemas.microsoft.com/office/drawing/2014/main" id="{00000000-0008-0000-0E00-00002F000000}"/>
              </a:ext>
            </a:extLst>
          </xdr:cNvPr>
          <xdr:cNvSpPr>
            <a:spLocks/>
          </xdr:cNvSpPr>
        </xdr:nvSpPr>
        <xdr:spPr bwMode="auto">
          <a:xfrm>
            <a:off x="1192212" y="0"/>
            <a:ext cx="234950" cy="274638"/>
          </a:xfrm>
          <a:custGeom>
            <a:avLst/>
            <a:gdLst>
              <a:gd name="T0" fmla="*/ 194 w 308"/>
              <a:gd name="T1" fmla="*/ 342 h 360"/>
              <a:gd name="T2" fmla="*/ 286 w 308"/>
              <a:gd name="T3" fmla="*/ 148 h 360"/>
              <a:gd name="T4" fmla="*/ 114 w 308"/>
              <a:gd name="T5" fmla="*/ 18 h 360"/>
              <a:gd name="T6" fmla="*/ 23 w 308"/>
              <a:gd name="T7" fmla="*/ 213 h 360"/>
              <a:gd name="T8" fmla="*/ 194 w 308"/>
              <a:gd name="T9" fmla="*/ 342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8" h="360">
                <a:moveTo>
                  <a:pt x="194" y="342"/>
                </a:moveTo>
                <a:cubicBezTo>
                  <a:pt x="267" y="324"/>
                  <a:pt x="308" y="237"/>
                  <a:pt x="286" y="148"/>
                </a:cubicBezTo>
                <a:cubicBezTo>
                  <a:pt x="264" y="58"/>
                  <a:pt x="187" y="0"/>
                  <a:pt x="114" y="18"/>
                </a:cubicBezTo>
                <a:cubicBezTo>
                  <a:pt x="41" y="36"/>
                  <a:pt x="0" y="123"/>
                  <a:pt x="23" y="213"/>
                </a:cubicBezTo>
                <a:cubicBezTo>
                  <a:pt x="45" y="302"/>
                  <a:pt x="121" y="360"/>
                  <a:pt x="194" y="342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8" name="Freeform 349">
            <a:extLst>
              <a:ext uri="{FF2B5EF4-FFF2-40B4-BE49-F238E27FC236}">
                <a16:creationId xmlns:a16="http://schemas.microsoft.com/office/drawing/2014/main" id="{00000000-0008-0000-0E00-000030000000}"/>
              </a:ext>
            </a:extLst>
          </xdr:cNvPr>
          <xdr:cNvSpPr>
            <a:spLocks/>
          </xdr:cNvSpPr>
        </xdr:nvSpPr>
        <xdr:spPr bwMode="auto">
          <a:xfrm>
            <a:off x="1019174" y="258762"/>
            <a:ext cx="715963" cy="973138"/>
          </a:xfrm>
          <a:custGeom>
            <a:avLst/>
            <a:gdLst>
              <a:gd name="T0" fmla="*/ 581 w 939"/>
              <a:gd name="T1" fmla="*/ 20 h 1277"/>
              <a:gd name="T2" fmla="*/ 435 w 939"/>
              <a:gd name="T3" fmla="*/ 56 h 1277"/>
              <a:gd name="T4" fmla="*/ 290 w 939"/>
              <a:gd name="T5" fmla="*/ 92 h 1277"/>
              <a:gd name="T6" fmla="*/ 169 w 939"/>
              <a:gd name="T7" fmla="*/ 236 h 1277"/>
              <a:gd name="T8" fmla="*/ 153 w 939"/>
              <a:gd name="T9" fmla="*/ 365 h 1277"/>
              <a:gd name="T10" fmla="*/ 39 w 939"/>
              <a:gd name="T11" fmla="*/ 430 h 1277"/>
              <a:gd name="T12" fmla="*/ 4 w 939"/>
              <a:gd name="T13" fmla="*/ 478 h 1277"/>
              <a:gd name="T14" fmla="*/ 21 w 939"/>
              <a:gd name="T15" fmla="*/ 527 h 1277"/>
              <a:gd name="T16" fmla="*/ 73 w 939"/>
              <a:gd name="T17" fmla="*/ 548 h 1277"/>
              <a:gd name="T18" fmla="*/ 231 w 939"/>
              <a:gd name="T19" fmla="*/ 500 h 1277"/>
              <a:gd name="T20" fmla="*/ 284 w 939"/>
              <a:gd name="T21" fmla="*/ 419 h 1277"/>
              <a:gd name="T22" fmla="*/ 306 w 939"/>
              <a:gd name="T23" fmla="*/ 313 h 1277"/>
              <a:gd name="T24" fmla="*/ 295 w 939"/>
              <a:gd name="T25" fmla="*/ 1223 h 1277"/>
              <a:gd name="T26" fmla="*/ 330 w 939"/>
              <a:gd name="T27" fmla="*/ 1277 h 1277"/>
              <a:gd name="T28" fmla="*/ 393 w 939"/>
              <a:gd name="T29" fmla="*/ 1277 h 1277"/>
              <a:gd name="T30" fmla="*/ 429 w 939"/>
              <a:gd name="T31" fmla="*/ 1220 h 1277"/>
              <a:gd name="T32" fmla="*/ 482 w 939"/>
              <a:gd name="T33" fmla="*/ 742 h 1277"/>
              <a:gd name="T34" fmla="*/ 535 w 939"/>
              <a:gd name="T35" fmla="*/ 1220 h 1277"/>
              <a:gd name="T36" fmla="*/ 572 w 939"/>
              <a:gd name="T37" fmla="*/ 1277 h 1277"/>
              <a:gd name="T38" fmla="*/ 635 w 939"/>
              <a:gd name="T39" fmla="*/ 1277 h 1277"/>
              <a:gd name="T40" fmla="*/ 669 w 939"/>
              <a:gd name="T41" fmla="*/ 1223 h 1277"/>
              <a:gd name="T42" fmla="*/ 669 w 939"/>
              <a:gd name="T43" fmla="*/ 223 h 1277"/>
              <a:gd name="T44" fmla="*/ 749 w 939"/>
              <a:gd name="T45" fmla="*/ 331 h 1277"/>
              <a:gd name="T46" fmla="*/ 821 w 939"/>
              <a:gd name="T47" fmla="*/ 507 h 1277"/>
              <a:gd name="T48" fmla="*/ 868 w 939"/>
              <a:gd name="T49" fmla="*/ 538 h 1277"/>
              <a:gd name="T50" fmla="*/ 917 w 939"/>
              <a:gd name="T51" fmla="*/ 523 h 1277"/>
              <a:gd name="T52" fmla="*/ 928 w 939"/>
              <a:gd name="T53" fmla="*/ 463 h 1277"/>
              <a:gd name="T54" fmla="*/ 882 w 939"/>
              <a:gd name="T55" fmla="*/ 298 h 1277"/>
              <a:gd name="T56" fmla="*/ 846 w 939"/>
              <a:gd name="T57" fmla="*/ 222 h 1277"/>
              <a:gd name="T58" fmla="*/ 755 w 939"/>
              <a:gd name="T59" fmla="*/ 91 h 1277"/>
              <a:gd name="T60" fmla="*/ 581 w 939"/>
              <a:gd name="T61" fmla="*/ 20 h 1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39" h="1277">
                <a:moveTo>
                  <a:pt x="581" y="20"/>
                </a:moveTo>
                <a:cubicBezTo>
                  <a:pt x="556" y="26"/>
                  <a:pt x="498" y="40"/>
                  <a:pt x="435" y="56"/>
                </a:cubicBezTo>
                <a:cubicBezTo>
                  <a:pt x="372" y="71"/>
                  <a:pt x="314" y="86"/>
                  <a:pt x="290" y="92"/>
                </a:cubicBezTo>
                <a:cubicBezTo>
                  <a:pt x="209" y="112"/>
                  <a:pt x="178" y="168"/>
                  <a:pt x="169" y="236"/>
                </a:cubicBezTo>
                <a:cubicBezTo>
                  <a:pt x="163" y="273"/>
                  <a:pt x="157" y="330"/>
                  <a:pt x="153" y="365"/>
                </a:cubicBezTo>
                <a:cubicBezTo>
                  <a:pt x="110" y="392"/>
                  <a:pt x="72" y="411"/>
                  <a:pt x="39" y="430"/>
                </a:cubicBezTo>
                <a:cubicBezTo>
                  <a:pt x="6" y="449"/>
                  <a:pt x="0" y="466"/>
                  <a:pt x="4" y="478"/>
                </a:cubicBezTo>
                <a:cubicBezTo>
                  <a:pt x="10" y="496"/>
                  <a:pt x="14" y="509"/>
                  <a:pt x="21" y="527"/>
                </a:cubicBezTo>
                <a:cubicBezTo>
                  <a:pt x="29" y="550"/>
                  <a:pt x="45" y="555"/>
                  <a:pt x="73" y="548"/>
                </a:cubicBezTo>
                <a:cubicBezTo>
                  <a:pt x="107" y="538"/>
                  <a:pt x="193" y="513"/>
                  <a:pt x="231" y="500"/>
                </a:cubicBezTo>
                <a:cubicBezTo>
                  <a:pt x="274" y="486"/>
                  <a:pt x="278" y="450"/>
                  <a:pt x="284" y="419"/>
                </a:cubicBezTo>
                <a:cubicBezTo>
                  <a:pt x="292" y="382"/>
                  <a:pt x="299" y="347"/>
                  <a:pt x="306" y="313"/>
                </a:cubicBezTo>
                <a:cubicBezTo>
                  <a:pt x="330" y="410"/>
                  <a:pt x="295" y="1124"/>
                  <a:pt x="295" y="1223"/>
                </a:cubicBezTo>
                <a:cubicBezTo>
                  <a:pt x="295" y="1269"/>
                  <a:pt x="311" y="1277"/>
                  <a:pt x="330" y="1277"/>
                </a:cubicBezTo>
                <a:lnTo>
                  <a:pt x="393" y="1277"/>
                </a:lnTo>
                <a:cubicBezTo>
                  <a:pt x="410" y="1277"/>
                  <a:pt x="423" y="1262"/>
                  <a:pt x="429" y="1220"/>
                </a:cubicBezTo>
                <a:cubicBezTo>
                  <a:pt x="439" y="1152"/>
                  <a:pt x="458" y="992"/>
                  <a:pt x="482" y="742"/>
                </a:cubicBezTo>
                <a:cubicBezTo>
                  <a:pt x="506" y="992"/>
                  <a:pt x="525" y="1152"/>
                  <a:pt x="535" y="1220"/>
                </a:cubicBezTo>
                <a:cubicBezTo>
                  <a:pt x="542" y="1262"/>
                  <a:pt x="555" y="1277"/>
                  <a:pt x="572" y="1277"/>
                </a:cubicBezTo>
                <a:lnTo>
                  <a:pt x="635" y="1277"/>
                </a:lnTo>
                <a:cubicBezTo>
                  <a:pt x="653" y="1277"/>
                  <a:pt x="669" y="1269"/>
                  <a:pt x="669" y="1223"/>
                </a:cubicBezTo>
                <a:lnTo>
                  <a:pt x="669" y="223"/>
                </a:lnTo>
                <a:cubicBezTo>
                  <a:pt x="697" y="262"/>
                  <a:pt x="719" y="290"/>
                  <a:pt x="749" y="331"/>
                </a:cubicBezTo>
                <a:cubicBezTo>
                  <a:pt x="778" y="400"/>
                  <a:pt x="799" y="447"/>
                  <a:pt x="821" y="507"/>
                </a:cubicBezTo>
                <a:cubicBezTo>
                  <a:pt x="830" y="534"/>
                  <a:pt x="845" y="545"/>
                  <a:pt x="868" y="538"/>
                </a:cubicBezTo>
                <a:cubicBezTo>
                  <a:pt x="886" y="533"/>
                  <a:pt x="899" y="528"/>
                  <a:pt x="917" y="523"/>
                </a:cubicBezTo>
                <a:cubicBezTo>
                  <a:pt x="930" y="519"/>
                  <a:pt x="939" y="500"/>
                  <a:pt x="928" y="463"/>
                </a:cubicBezTo>
                <a:cubicBezTo>
                  <a:pt x="912" y="405"/>
                  <a:pt x="897" y="351"/>
                  <a:pt x="882" y="298"/>
                </a:cubicBezTo>
                <a:cubicBezTo>
                  <a:pt x="875" y="273"/>
                  <a:pt x="860" y="243"/>
                  <a:pt x="846" y="222"/>
                </a:cubicBezTo>
                <a:cubicBezTo>
                  <a:pt x="817" y="179"/>
                  <a:pt x="787" y="136"/>
                  <a:pt x="755" y="91"/>
                </a:cubicBezTo>
                <a:cubicBezTo>
                  <a:pt x="715" y="36"/>
                  <a:pt x="661" y="0"/>
                  <a:pt x="581" y="2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9" name="Freeform 350"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SpPr>
            <a:spLocks/>
          </xdr:cNvSpPr>
        </xdr:nvSpPr>
        <xdr:spPr bwMode="auto">
          <a:xfrm>
            <a:off x="38099" y="777875"/>
            <a:ext cx="400050" cy="273050"/>
          </a:xfrm>
          <a:custGeom>
            <a:avLst/>
            <a:gdLst>
              <a:gd name="T0" fmla="*/ 471 w 525"/>
              <a:gd name="T1" fmla="*/ 318 h 358"/>
              <a:gd name="T2" fmla="*/ 525 w 525"/>
              <a:gd name="T3" fmla="*/ 141 h 358"/>
              <a:gd name="T4" fmla="*/ 316 w 525"/>
              <a:gd name="T5" fmla="*/ 200 h 358"/>
              <a:gd name="T6" fmla="*/ 202 w 525"/>
              <a:gd name="T7" fmla="*/ 165 h 358"/>
              <a:gd name="T8" fmla="*/ 62 w 525"/>
              <a:gd name="T9" fmla="*/ 0 h 358"/>
              <a:gd name="T10" fmla="*/ 8 w 525"/>
              <a:gd name="T11" fmla="*/ 177 h 358"/>
              <a:gd name="T12" fmla="*/ 40 w 525"/>
              <a:gd name="T13" fmla="*/ 237 h 358"/>
              <a:gd name="T14" fmla="*/ 411 w 525"/>
              <a:gd name="T15" fmla="*/ 350 h 358"/>
              <a:gd name="T16" fmla="*/ 471 w 525"/>
              <a:gd name="T17" fmla="*/ 318 h 3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525" h="358">
                <a:moveTo>
                  <a:pt x="471" y="318"/>
                </a:moveTo>
                <a:cubicBezTo>
                  <a:pt x="485" y="274"/>
                  <a:pt x="505" y="207"/>
                  <a:pt x="525" y="141"/>
                </a:cubicBezTo>
                <a:cubicBezTo>
                  <a:pt x="445" y="163"/>
                  <a:pt x="371" y="184"/>
                  <a:pt x="316" y="200"/>
                </a:cubicBezTo>
                <a:cubicBezTo>
                  <a:pt x="279" y="210"/>
                  <a:pt x="228" y="195"/>
                  <a:pt x="202" y="165"/>
                </a:cubicBezTo>
                <a:cubicBezTo>
                  <a:pt x="165" y="121"/>
                  <a:pt x="115" y="63"/>
                  <a:pt x="62" y="0"/>
                </a:cubicBezTo>
                <a:cubicBezTo>
                  <a:pt x="41" y="66"/>
                  <a:pt x="21" y="133"/>
                  <a:pt x="8" y="177"/>
                </a:cubicBezTo>
                <a:cubicBezTo>
                  <a:pt x="0" y="203"/>
                  <a:pt x="14" y="230"/>
                  <a:pt x="40" y="237"/>
                </a:cubicBezTo>
                <a:cubicBezTo>
                  <a:pt x="126" y="264"/>
                  <a:pt x="325" y="324"/>
                  <a:pt x="411" y="350"/>
                </a:cubicBezTo>
                <a:cubicBezTo>
                  <a:pt x="437" y="358"/>
                  <a:pt x="463" y="344"/>
                  <a:pt x="471" y="318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0" name="Freeform 351"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SpPr>
            <a:spLocks noEditPoints="1"/>
          </xdr:cNvSpPr>
        </xdr:nvSpPr>
        <xdr:spPr bwMode="auto">
          <a:xfrm>
            <a:off x="85724" y="676275"/>
            <a:ext cx="381000" cy="233363"/>
          </a:xfrm>
          <a:custGeom>
            <a:avLst/>
            <a:gdLst>
              <a:gd name="T0" fmla="*/ 275 w 500"/>
              <a:gd name="T1" fmla="*/ 56 h 307"/>
              <a:gd name="T2" fmla="*/ 325 w 500"/>
              <a:gd name="T3" fmla="*/ 109 h 307"/>
              <a:gd name="T4" fmla="*/ 204 w 500"/>
              <a:gd name="T5" fmla="*/ 72 h 307"/>
              <a:gd name="T6" fmla="*/ 275 w 500"/>
              <a:gd name="T7" fmla="*/ 56 h 307"/>
              <a:gd name="T8" fmla="*/ 201 w 500"/>
              <a:gd name="T9" fmla="*/ 300 h 307"/>
              <a:gd name="T10" fmla="*/ 255 w 500"/>
              <a:gd name="T11" fmla="*/ 303 h 307"/>
              <a:gd name="T12" fmla="*/ 485 w 500"/>
              <a:gd name="T13" fmla="*/ 238 h 307"/>
              <a:gd name="T14" fmla="*/ 493 w 500"/>
              <a:gd name="T15" fmla="*/ 212 h 307"/>
              <a:gd name="T16" fmla="*/ 460 w 500"/>
              <a:gd name="T17" fmla="*/ 150 h 307"/>
              <a:gd name="T18" fmla="*/ 371 w 500"/>
              <a:gd name="T19" fmla="*/ 123 h 307"/>
              <a:gd name="T20" fmla="*/ 365 w 500"/>
              <a:gd name="T21" fmla="*/ 108 h 307"/>
              <a:gd name="T22" fmla="*/ 286 w 500"/>
              <a:gd name="T23" fmla="*/ 19 h 307"/>
              <a:gd name="T24" fmla="*/ 172 w 500"/>
              <a:gd name="T25" fmla="*/ 50 h 307"/>
              <a:gd name="T26" fmla="*/ 159 w 500"/>
              <a:gd name="T27" fmla="*/ 58 h 307"/>
              <a:gd name="T28" fmla="*/ 69 w 500"/>
              <a:gd name="T29" fmla="*/ 31 h 307"/>
              <a:gd name="T30" fmla="*/ 8 w 500"/>
              <a:gd name="T31" fmla="*/ 64 h 307"/>
              <a:gd name="T32" fmla="*/ 0 w 500"/>
              <a:gd name="T33" fmla="*/ 91 h 307"/>
              <a:gd name="T34" fmla="*/ 155 w 500"/>
              <a:gd name="T35" fmla="*/ 272 h 307"/>
              <a:gd name="T36" fmla="*/ 201 w 500"/>
              <a:gd name="T37" fmla="*/ 300 h 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00" h="307">
                <a:moveTo>
                  <a:pt x="275" y="56"/>
                </a:moveTo>
                <a:cubicBezTo>
                  <a:pt x="312" y="67"/>
                  <a:pt x="320" y="88"/>
                  <a:pt x="325" y="109"/>
                </a:cubicBezTo>
                <a:cubicBezTo>
                  <a:pt x="286" y="97"/>
                  <a:pt x="243" y="84"/>
                  <a:pt x="204" y="72"/>
                </a:cubicBezTo>
                <a:cubicBezTo>
                  <a:pt x="220" y="58"/>
                  <a:pt x="238" y="45"/>
                  <a:pt x="275" y="56"/>
                </a:cubicBezTo>
                <a:close/>
                <a:moveTo>
                  <a:pt x="201" y="300"/>
                </a:moveTo>
                <a:cubicBezTo>
                  <a:pt x="220" y="306"/>
                  <a:pt x="239" y="307"/>
                  <a:pt x="255" y="303"/>
                </a:cubicBezTo>
                <a:lnTo>
                  <a:pt x="485" y="238"/>
                </a:lnTo>
                <a:cubicBezTo>
                  <a:pt x="485" y="238"/>
                  <a:pt x="490" y="222"/>
                  <a:pt x="493" y="212"/>
                </a:cubicBezTo>
                <a:cubicBezTo>
                  <a:pt x="500" y="189"/>
                  <a:pt x="490" y="159"/>
                  <a:pt x="460" y="150"/>
                </a:cubicBezTo>
                <a:cubicBezTo>
                  <a:pt x="447" y="146"/>
                  <a:pt x="410" y="135"/>
                  <a:pt x="371" y="123"/>
                </a:cubicBezTo>
                <a:cubicBezTo>
                  <a:pt x="367" y="122"/>
                  <a:pt x="366" y="113"/>
                  <a:pt x="365" y="108"/>
                </a:cubicBezTo>
                <a:cubicBezTo>
                  <a:pt x="359" y="84"/>
                  <a:pt x="349" y="38"/>
                  <a:pt x="286" y="19"/>
                </a:cubicBezTo>
                <a:cubicBezTo>
                  <a:pt x="223" y="0"/>
                  <a:pt x="190" y="32"/>
                  <a:pt x="172" y="50"/>
                </a:cubicBezTo>
                <a:cubicBezTo>
                  <a:pt x="168" y="53"/>
                  <a:pt x="163" y="60"/>
                  <a:pt x="159" y="58"/>
                </a:cubicBezTo>
                <a:cubicBezTo>
                  <a:pt x="126" y="49"/>
                  <a:pt x="82" y="35"/>
                  <a:pt x="69" y="31"/>
                </a:cubicBezTo>
                <a:cubicBezTo>
                  <a:pt x="39" y="22"/>
                  <a:pt x="15" y="41"/>
                  <a:pt x="8" y="64"/>
                </a:cubicBezTo>
                <a:cubicBezTo>
                  <a:pt x="4" y="75"/>
                  <a:pt x="0" y="91"/>
                  <a:pt x="0" y="91"/>
                </a:cubicBezTo>
                <a:lnTo>
                  <a:pt x="155" y="272"/>
                </a:lnTo>
                <a:cubicBezTo>
                  <a:pt x="165" y="285"/>
                  <a:pt x="182" y="295"/>
                  <a:pt x="201" y="30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1" name="Freeform 352"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SpPr>
            <a:spLocks/>
          </xdr:cNvSpPr>
        </xdr:nvSpPr>
        <xdr:spPr bwMode="auto">
          <a:xfrm>
            <a:off x="584199" y="0"/>
            <a:ext cx="234950" cy="274638"/>
          </a:xfrm>
          <a:custGeom>
            <a:avLst/>
            <a:gdLst>
              <a:gd name="T0" fmla="*/ 194 w 308"/>
              <a:gd name="T1" fmla="*/ 18 h 360"/>
              <a:gd name="T2" fmla="*/ 22 w 308"/>
              <a:gd name="T3" fmla="*/ 148 h 360"/>
              <a:gd name="T4" fmla="*/ 114 w 308"/>
              <a:gd name="T5" fmla="*/ 342 h 360"/>
              <a:gd name="T6" fmla="*/ 285 w 308"/>
              <a:gd name="T7" fmla="*/ 213 h 360"/>
              <a:gd name="T8" fmla="*/ 194 w 308"/>
              <a:gd name="T9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8" h="360">
                <a:moveTo>
                  <a:pt x="194" y="18"/>
                </a:moveTo>
                <a:cubicBezTo>
                  <a:pt x="121" y="0"/>
                  <a:pt x="44" y="58"/>
                  <a:pt x="22" y="148"/>
                </a:cubicBezTo>
                <a:cubicBezTo>
                  <a:pt x="0" y="237"/>
                  <a:pt x="41" y="324"/>
                  <a:pt x="114" y="342"/>
                </a:cubicBezTo>
                <a:cubicBezTo>
                  <a:pt x="186" y="360"/>
                  <a:pt x="263" y="302"/>
                  <a:pt x="285" y="213"/>
                </a:cubicBezTo>
                <a:cubicBezTo>
                  <a:pt x="308" y="123"/>
                  <a:pt x="267" y="36"/>
                  <a:pt x="194" y="18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52" name="Freeform 353">
            <a:extLst>
              <a:ext uri="{FF2B5EF4-FFF2-40B4-BE49-F238E27FC236}">
                <a16:creationId xmlns:a16="http://schemas.microsoft.com/office/drawing/2014/main" id="{00000000-0008-0000-0E00-000034000000}"/>
              </a:ext>
            </a:extLst>
          </xdr:cNvPr>
          <xdr:cNvSpPr>
            <a:spLocks noEditPoints="1"/>
          </xdr:cNvSpPr>
        </xdr:nvSpPr>
        <xdr:spPr bwMode="auto">
          <a:xfrm>
            <a:off x="277812" y="258762"/>
            <a:ext cx="715963" cy="973138"/>
          </a:xfrm>
          <a:custGeom>
            <a:avLst/>
            <a:gdLst>
              <a:gd name="T0" fmla="*/ 444 w 939"/>
              <a:gd name="T1" fmla="*/ 150 h 1277"/>
              <a:gd name="T2" fmla="*/ 443 w 939"/>
              <a:gd name="T3" fmla="*/ 124 h 1277"/>
              <a:gd name="T4" fmla="*/ 470 w 939"/>
              <a:gd name="T5" fmla="*/ 96 h 1277"/>
              <a:gd name="T6" fmla="*/ 494 w 939"/>
              <a:gd name="T7" fmla="*/ 94 h 1277"/>
              <a:gd name="T8" fmla="*/ 515 w 939"/>
              <a:gd name="T9" fmla="*/ 107 h 1277"/>
              <a:gd name="T10" fmla="*/ 526 w 939"/>
              <a:gd name="T11" fmla="*/ 144 h 1277"/>
              <a:gd name="T12" fmla="*/ 513 w 939"/>
              <a:gd name="T13" fmla="*/ 167 h 1277"/>
              <a:gd name="T14" fmla="*/ 485 w 939"/>
              <a:gd name="T15" fmla="*/ 201 h 1277"/>
              <a:gd name="T16" fmla="*/ 541 w 939"/>
              <a:gd name="T17" fmla="*/ 442 h 1277"/>
              <a:gd name="T18" fmla="*/ 467 w 939"/>
              <a:gd name="T19" fmla="*/ 525 h 1277"/>
              <a:gd name="T20" fmla="*/ 394 w 939"/>
              <a:gd name="T21" fmla="*/ 442 h 1277"/>
              <a:gd name="T22" fmla="*/ 452 w 939"/>
              <a:gd name="T23" fmla="*/ 201 h 1277"/>
              <a:gd name="T24" fmla="*/ 444 w 939"/>
              <a:gd name="T25" fmla="*/ 150 h 1277"/>
              <a:gd name="T26" fmla="*/ 22 w 939"/>
              <a:gd name="T27" fmla="*/ 523 h 1277"/>
              <a:gd name="T28" fmla="*/ 71 w 939"/>
              <a:gd name="T29" fmla="*/ 538 h 1277"/>
              <a:gd name="T30" fmla="*/ 118 w 939"/>
              <a:gd name="T31" fmla="*/ 507 h 1277"/>
              <a:gd name="T32" fmla="*/ 190 w 939"/>
              <a:gd name="T33" fmla="*/ 331 h 1277"/>
              <a:gd name="T34" fmla="*/ 270 w 939"/>
              <a:gd name="T35" fmla="*/ 223 h 1277"/>
              <a:gd name="T36" fmla="*/ 270 w 939"/>
              <a:gd name="T37" fmla="*/ 1223 h 1277"/>
              <a:gd name="T38" fmla="*/ 304 w 939"/>
              <a:gd name="T39" fmla="*/ 1277 h 1277"/>
              <a:gd name="T40" fmla="*/ 367 w 939"/>
              <a:gd name="T41" fmla="*/ 1277 h 1277"/>
              <a:gd name="T42" fmla="*/ 403 w 939"/>
              <a:gd name="T43" fmla="*/ 1220 h 1277"/>
              <a:gd name="T44" fmla="*/ 457 w 939"/>
              <a:gd name="T45" fmla="*/ 742 h 1277"/>
              <a:gd name="T46" fmla="*/ 510 w 939"/>
              <a:gd name="T47" fmla="*/ 1220 h 1277"/>
              <a:gd name="T48" fmla="*/ 546 w 939"/>
              <a:gd name="T49" fmla="*/ 1277 h 1277"/>
              <a:gd name="T50" fmla="*/ 609 w 939"/>
              <a:gd name="T51" fmla="*/ 1277 h 1277"/>
              <a:gd name="T52" fmla="*/ 644 w 939"/>
              <a:gd name="T53" fmla="*/ 1223 h 1277"/>
              <a:gd name="T54" fmla="*/ 633 w 939"/>
              <a:gd name="T55" fmla="*/ 313 h 1277"/>
              <a:gd name="T56" fmla="*/ 655 w 939"/>
              <a:gd name="T57" fmla="*/ 419 h 1277"/>
              <a:gd name="T58" fmla="*/ 708 w 939"/>
              <a:gd name="T59" fmla="*/ 500 h 1277"/>
              <a:gd name="T60" fmla="*/ 866 w 939"/>
              <a:gd name="T61" fmla="*/ 548 h 1277"/>
              <a:gd name="T62" fmla="*/ 918 w 939"/>
              <a:gd name="T63" fmla="*/ 527 h 1277"/>
              <a:gd name="T64" fmla="*/ 935 w 939"/>
              <a:gd name="T65" fmla="*/ 478 h 1277"/>
              <a:gd name="T66" fmla="*/ 900 w 939"/>
              <a:gd name="T67" fmla="*/ 430 h 1277"/>
              <a:gd name="T68" fmla="*/ 786 w 939"/>
              <a:gd name="T69" fmla="*/ 365 h 1277"/>
              <a:gd name="T70" fmla="*/ 770 w 939"/>
              <a:gd name="T71" fmla="*/ 236 h 1277"/>
              <a:gd name="T72" fmla="*/ 649 w 939"/>
              <a:gd name="T73" fmla="*/ 92 h 1277"/>
              <a:gd name="T74" fmla="*/ 504 w 939"/>
              <a:gd name="T75" fmla="*/ 56 h 1277"/>
              <a:gd name="T76" fmla="*/ 358 w 939"/>
              <a:gd name="T77" fmla="*/ 20 h 1277"/>
              <a:gd name="T78" fmla="*/ 184 w 939"/>
              <a:gd name="T79" fmla="*/ 91 h 1277"/>
              <a:gd name="T80" fmla="*/ 93 w 939"/>
              <a:gd name="T81" fmla="*/ 222 h 1277"/>
              <a:gd name="T82" fmla="*/ 57 w 939"/>
              <a:gd name="T83" fmla="*/ 298 h 1277"/>
              <a:gd name="T84" fmla="*/ 10 w 939"/>
              <a:gd name="T85" fmla="*/ 463 h 1277"/>
              <a:gd name="T86" fmla="*/ 22 w 939"/>
              <a:gd name="T87" fmla="*/ 523 h 1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39" h="1277">
                <a:moveTo>
                  <a:pt x="444" y="150"/>
                </a:moveTo>
                <a:cubicBezTo>
                  <a:pt x="437" y="141"/>
                  <a:pt x="435" y="133"/>
                  <a:pt x="443" y="124"/>
                </a:cubicBezTo>
                <a:cubicBezTo>
                  <a:pt x="450" y="116"/>
                  <a:pt x="460" y="106"/>
                  <a:pt x="470" y="96"/>
                </a:cubicBezTo>
                <a:cubicBezTo>
                  <a:pt x="475" y="91"/>
                  <a:pt x="484" y="91"/>
                  <a:pt x="494" y="94"/>
                </a:cubicBezTo>
                <a:cubicBezTo>
                  <a:pt x="505" y="96"/>
                  <a:pt x="513" y="100"/>
                  <a:pt x="515" y="107"/>
                </a:cubicBezTo>
                <a:cubicBezTo>
                  <a:pt x="519" y="121"/>
                  <a:pt x="523" y="134"/>
                  <a:pt x="526" y="144"/>
                </a:cubicBezTo>
                <a:cubicBezTo>
                  <a:pt x="529" y="156"/>
                  <a:pt x="523" y="162"/>
                  <a:pt x="513" y="167"/>
                </a:cubicBezTo>
                <a:cubicBezTo>
                  <a:pt x="495" y="176"/>
                  <a:pt x="482" y="183"/>
                  <a:pt x="485" y="201"/>
                </a:cubicBezTo>
                <a:cubicBezTo>
                  <a:pt x="491" y="234"/>
                  <a:pt x="536" y="417"/>
                  <a:pt x="541" y="442"/>
                </a:cubicBezTo>
                <a:cubicBezTo>
                  <a:pt x="529" y="465"/>
                  <a:pt x="479" y="525"/>
                  <a:pt x="467" y="525"/>
                </a:cubicBezTo>
                <a:cubicBezTo>
                  <a:pt x="456" y="525"/>
                  <a:pt x="406" y="464"/>
                  <a:pt x="394" y="442"/>
                </a:cubicBezTo>
                <a:cubicBezTo>
                  <a:pt x="400" y="416"/>
                  <a:pt x="445" y="234"/>
                  <a:pt x="452" y="201"/>
                </a:cubicBezTo>
                <a:cubicBezTo>
                  <a:pt x="455" y="183"/>
                  <a:pt x="456" y="167"/>
                  <a:pt x="444" y="150"/>
                </a:cubicBezTo>
                <a:close/>
                <a:moveTo>
                  <a:pt x="22" y="523"/>
                </a:moveTo>
                <a:cubicBezTo>
                  <a:pt x="40" y="528"/>
                  <a:pt x="53" y="533"/>
                  <a:pt x="71" y="538"/>
                </a:cubicBezTo>
                <a:cubicBezTo>
                  <a:pt x="94" y="545"/>
                  <a:pt x="109" y="534"/>
                  <a:pt x="118" y="507"/>
                </a:cubicBezTo>
                <a:cubicBezTo>
                  <a:pt x="140" y="447"/>
                  <a:pt x="161" y="400"/>
                  <a:pt x="190" y="331"/>
                </a:cubicBezTo>
                <a:cubicBezTo>
                  <a:pt x="220" y="290"/>
                  <a:pt x="242" y="262"/>
                  <a:pt x="270" y="223"/>
                </a:cubicBezTo>
                <a:lnTo>
                  <a:pt x="270" y="1223"/>
                </a:lnTo>
                <a:cubicBezTo>
                  <a:pt x="270" y="1269"/>
                  <a:pt x="286" y="1277"/>
                  <a:pt x="304" y="1277"/>
                </a:cubicBezTo>
                <a:lnTo>
                  <a:pt x="367" y="1277"/>
                </a:lnTo>
                <a:cubicBezTo>
                  <a:pt x="384" y="1277"/>
                  <a:pt x="397" y="1262"/>
                  <a:pt x="403" y="1220"/>
                </a:cubicBezTo>
                <a:cubicBezTo>
                  <a:pt x="414" y="1152"/>
                  <a:pt x="433" y="992"/>
                  <a:pt x="457" y="742"/>
                </a:cubicBezTo>
                <a:cubicBezTo>
                  <a:pt x="481" y="992"/>
                  <a:pt x="500" y="1152"/>
                  <a:pt x="510" y="1220"/>
                </a:cubicBezTo>
                <a:cubicBezTo>
                  <a:pt x="516" y="1262"/>
                  <a:pt x="529" y="1277"/>
                  <a:pt x="546" y="1277"/>
                </a:cubicBezTo>
                <a:lnTo>
                  <a:pt x="609" y="1277"/>
                </a:lnTo>
                <a:cubicBezTo>
                  <a:pt x="628" y="1277"/>
                  <a:pt x="644" y="1269"/>
                  <a:pt x="644" y="1223"/>
                </a:cubicBezTo>
                <a:cubicBezTo>
                  <a:pt x="644" y="1124"/>
                  <a:pt x="609" y="410"/>
                  <a:pt x="633" y="313"/>
                </a:cubicBezTo>
                <a:cubicBezTo>
                  <a:pt x="640" y="347"/>
                  <a:pt x="647" y="382"/>
                  <a:pt x="655" y="419"/>
                </a:cubicBezTo>
                <a:cubicBezTo>
                  <a:pt x="661" y="450"/>
                  <a:pt x="665" y="486"/>
                  <a:pt x="708" y="500"/>
                </a:cubicBezTo>
                <a:cubicBezTo>
                  <a:pt x="746" y="513"/>
                  <a:pt x="832" y="538"/>
                  <a:pt x="866" y="548"/>
                </a:cubicBezTo>
                <a:cubicBezTo>
                  <a:pt x="893" y="555"/>
                  <a:pt x="910" y="550"/>
                  <a:pt x="918" y="527"/>
                </a:cubicBezTo>
                <a:cubicBezTo>
                  <a:pt x="925" y="509"/>
                  <a:pt x="928" y="496"/>
                  <a:pt x="935" y="478"/>
                </a:cubicBezTo>
                <a:cubicBezTo>
                  <a:pt x="939" y="466"/>
                  <a:pt x="932" y="449"/>
                  <a:pt x="900" y="430"/>
                </a:cubicBezTo>
                <a:cubicBezTo>
                  <a:pt x="867" y="411"/>
                  <a:pt x="829" y="392"/>
                  <a:pt x="786" y="365"/>
                </a:cubicBezTo>
                <a:cubicBezTo>
                  <a:pt x="782" y="330"/>
                  <a:pt x="776" y="273"/>
                  <a:pt x="770" y="236"/>
                </a:cubicBezTo>
                <a:cubicBezTo>
                  <a:pt x="760" y="168"/>
                  <a:pt x="730" y="112"/>
                  <a:pt x="649" y="92"/>
                </a:cubicBezTo>
                <a:cubicBezTo>
                  <a:pt x="625" y="86"/>
                  <a:pt x="566" y="71"/>
                  <a:pt x="504" y="56"/>
                </a:cubicBezTo>
                <a:cubicBezTo>
                  <a:pt x="441" y="40"/>
                  <a:pt x="383" y="26"/>
                  <a:pt x="358" y="20"/>
                </a:cubicBezTo>
                <a:cubicBezTo>
                  <a:pt x="278" y="0"/>
                  <a:pt x="224" y="36"/>
                  <a:pt x="184" y="91"/>
                </a:cubicBezTo>
                <a:cubicBezTo>
                  <a:pt x="152" y="136"/>
                  <a:pt x="122" y="179"/>
                  <a:pt x="93" y="222"/>
                </a:cubicBezTo>
                <a:cubicBezTo>
                  <a:pt x="79" y="243"/>
                  <a:pt x="64" y="273"/>
                  <a:pt x="57" y="298"/>
                </a:cubicBezTo>
                <a:cubicBezTo>
                  <a:pt x="42" y="351"/>
                  <a:pt x="27" y="405"/>
                  <a:pt x="10" y="463"/>
                </a:cubicBezTo>
                <a:cubicBezTo>
                  <a:pt x="0" y="500"/>
                  <a:pt x="9" y="519"/>
                  <a:pt x="22" y="523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>
    <xdr:from>
      <xdr:col>14</xdr:col>
      <xdr:colOff>13369</xdr:colOff>
      <xdr:row>37</xdr:row>
      <xdr:rowOff>130187</xdr:rowOff>
    </xdr:from>
    <xdr:to>
      <xdr:col>14</xdr:col>
      <xdr:colOff>473707</xdr:colOff>
      <xdr:row>40</xdr:row>
      <xdr:rowOff>45737</xdr:rowOff>
    </xdr:to>
    <xdr:sp macro="" textlink="">
      <xdr:nvSpPr>
        <xdr:cNvPr id="39" name="Work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>
          <a:spLocks noChangeAspect="1" noEditPoints="1"/>
        </xdr:cNvSpPr>
      </xdr:nvSpPr>
      <xdr:spPr bwMode="auto">
        <a:xfrm>
          <a:off x="8547769" y="6943737"/>
          <a:ext cx="460338" cy="468000"/>
        </a:xfrm>
        <a:custGeom>
          <a:avLst/>
          <a:gdLst>
            <a:gd name="T0" fmla="*/ 754 w 1959"/>
            <a:gd name="T1" fmla="*/ 91 h 1920"/>
            <a:gd name="T2" fmla="*/ 694 w 1959"/>
            <a:gd name="T3" fmla="*/ 706 h 1920"/>
            <a:gd name="T4" fmla="*/ 568 w 1959"/>
            <a:gd name="T5" fmla="*/ 615 h 1920"/>
            <a:gd name="T6" fmla="*/ 628 w 1959"/>
            <a:gd name="T7" fmla="*/ 0 h 1920"/>
            <a:gd name="T8" fmla="*/ 1478 w 1959"/>
            <a:gd name="T9" fmla="*/ 140 h 1920"/>
            <a:gd name="T10" fmla="*/ 1594 w 1959"/>
            <a:gd name="T11" fmla="*/ 503 h 1920"/>
            <a:gd name="T12" fmla="*/ 1683 w 1959"/>
            <a:gd name="T13" fmla="*/ 1273 h 1920"/>
            <a:gd name="T14" fmla="*/ 1683 w 1959"/>
            <a:gd name="T15" fmla="*/ 1370 h 1920"/>
            <a:gd name="T16" fmla="*/ 1777 w 1959"/>
            <a:gd name="T17" fmla="*/ 1379 h 1920"/>
            <a:gd name="T18" fmla="*/ 1757 w 1959"/>
            <a:gd name="T19" fmla="*/ 1085 h 1920"/>
            <a:gd name="T20" fmla="*/ 1822 w 1959"/>
            <a:gd name="T21" fmla="*/ 683 h 1920"/>
            <a:gd name="T22" fmla="*/ 1880 w 1959"/>
            <a:gd name="T23" fmla="*/ 683 h 1920"/>
            <a:gd name="T24" fmla="*/ 1893 w 1959"/>
            <a:gd name="T25" fmla="*/ 683 h 1920"/>
            <a:gd name="T26" fmla="*/ 1959 w 1959"/>
            <a:gd name="T27" fmla="*/ 1085 h 1920"/>
            <a:gd name="T28" fmla="*/ 1929 w 1959"/>
            <a:gd name="T29" fmla="*/ 1867 h 1920"/>
            <a:gd name="T30" fmla="*/ 1826 w 1959"/>
            <a:gd name="T31" fmla="*/ 1916 h 1920"/>
            <a:gd name="T32" fmla="*/ 1777 w 1959"/>
            <a:gd name="T33" fmla="*/ 1531 h 1920"/>
            <a:gd name="T34" fmla="*/ 1411 w 1959"/>
            <a:gd name="T35" fmla="*/ 1864 h 1920"/>
            <a:gd name="T36" fmla="*/ 1307 w 1959"/>
            <a:gd name="T37" fmla="*/ 1916 h 1920"/>
            <a:gd name="T38" fmla="*/ 1259 w 1959"/>
            <a:gd name="T39" fmla="*/ 1443 h 1920"/>
            <a:gd name="T40" fmla="*/ 981 w 1959"/>
            <a:gd name="T41" fmla="*/ 1595 h 1920"/>
            <a:gd name="T42" fmla="*/ 905 w 1959"/>
            <a:gd name="T43" fmla="*/ 1919 h 1920"/>
            <a:gd name="T44" fmla="*/ 773 w 1959"/>
            <a:gd name="T45" fmla="*/ 1859 h 1920"/>
            <a:gd name="T46" fmla="*/ 715 w 1959"/>
            <a:gd name="T47" fmla="*/ 1864 h 1920"/>
            <a:gd name="T48" fmla="*/ 521 w 1959"/>
            <a:gd name="T49" fmla="*/ 1828 h 1920"/>
            <a:gd name="T50" fmla="*/ 518 w 1959"/>
            <a:gd name="T51" fmla="*/ 1859 h 1920"/>
            <a:gd name="T52" fmla="*/ 386 w 1959"/>
            <a:gd name="T53" fmla="*/ 1919 h 1920"/>
            <a:gd name="T54" fmla="*/ 310 w 1959"/>
            <a:gd name="T55" fmla="*/ 1125 h 1920"/>
            <a:gd name="T56" fmla="*/ 0 w 1959"/>
            <a:gd name="T57" fmla="*/ 1048 h 1920"/>
            <a:gd name="T58" fmla="*/ 85 w 1959"/>
            <a:gd name="T59" fmla="*/ 917 h 1920"/>
            <a:gd name="T60" fmla="*/ 446 w 1959"/>
            <a:gd name="T61" fmla="*/ 395 h 1920"/>
            <a:gd name="T62" fmla="*/ 547 w 1959"/>
            <a:gd name="T63" fmla="*/ 395 h 1920"/>
            <a:gd name="T64" fmla="*/ 607 w 1959"/>
            <a:gd name="T65" fmla="*/ 917 h 1920"/>
            <a:gd name="T66" fmla="*/ 661 w 1959"/>
            <a:gd name="T67" fmla="*/ 816 h 1920"/>
            <a:gd name="T68" fmla="*/ 955 w 1959"/>
            <a:gd name="T69" fmla="*/ 757 h 1920"/>
            <a:gd name="T70" fmla="*/ 1434 w 1959"/>
            <a:gd name="T71" fmla="*/ 608 h 1920"/>
            <a:gd name="T72" fmla="*/ 1459 w 1959"/>
            <a:gd name="T73" fmla="*/ 536 h 1920"/>
            <a:gd name="T74" fmla="*/ 1394 w 1959"/>
            <a:gd name="T75" fmla="*/ 156 h 1920"/>
            <a:gd name="T76" fmla="*/ 1396 w 1959"/>
            <a:gd name="T77" fmla="*/ 156 h 1920"/>
            <a:gd name="T78" fmla="*/ 1434 w 1959"/>
            <a:gd name="T79" fmla="*/ 792 h 1920"/>
            <a:gd name="T80" fmla="*/ 1157 w 1959"/>
            <a:gd name="T81" fmla="*/ 889 h 1920"/>
            <a:gd name="T82" fmla="*/ 1241 w 1959"/>
            <a:gd name="T83" fmla="*/ 917 h 1920"/>
            <a:gd name="T84" fmla="*/ 1325 w 1959"/>
            <a:gd name="T85" fmla="*/ 1048 h 1920"/>
            <a:gd name="T86" fmla="*/ 981 w 1959"/>
            <a:gd name="T87" fmla="*/ 1125 h 1920"/>
            <a:gd name="T88" fmla="*/ 988 w 1959"/>
            <a:gd name="T89" fmla="*/ 1247 h 1920"/>
            <a:gd name="T90" fmla="*/ 1106 w 1959"/>
            <a:gd name="T91" fmla="*/ 1200 h 1920"/>
            <a:gd name="T92" fmla="*/ 1434 w 1959"/>
            <a:gd name="T93" fmla="*/ 792 h 1920"/>
            <a:gd name="T94" fmla="*/ 518 w 1959"/>
            <a:gd name="T95" fmla="*/ 1125 h 1920"/>
            <a:gd name="T96" fmla="*/ 545 w 1959"/>
            <a:gd name="T97" fmla="*/ 1695 h 1920"/>
            <a:gd name="T98" fmla="*/ 773 w 1959"/>
            <a:gd name="T99" fmla="*/ 1125 h 19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1959" h="1920">
              <a:moveTo>
                <a:pt x="694" y="0"/>
              </a:moveTo>
              <a:cubicBezTo>
                <a:pt x="728" y="0"/>
                <a:pt x="754" y="41"/>
                <a:pt x="754" y="91"/>
              </a:cubicBezTo>
              <a:lnTo>
                <a:pt x="754" y="615"/>
              </a:lnTo>
              <a:cubicBezTo>
                <a:pt x="754" y="665"/>
                <a:pt x="728" y="706"/>
                <a:pt x="694" y="706"/>
              </a:cubicBezTo>
              <a:lnTo>
                <a:pt x="628" y="706"/>
              </a:lnTo>
              <a:cubicBezTo>
                <a:pt x="595" y="706"/>
                <a:pt x="568" y="665"/>
                <a:pt x="568" y="615"/>
              </a:cubicBezTo>
              <a:lnTo>
                <a:pt x="568" y="91"/>
              </a:lnTo>
              <a:cubicBezTo>
                <a:pt x="568" y="41"/>
                <a:pt x="595" y="0"/>
                <a:pt x="628" y="0"/>
              </a:cubicBezTo>
              <a:lnTo>
                <a:pt x="694" y="0"/>
              </a:lnTo>
              <a:close/>
              <a:moveTo>
                <a:pt x="1478" y="140"/>
              </a:moveTo>
              <a:cubicBezTo>
                <a:pt x="1559" y="140"/>
                <a:pt x="1637" y="185"/>
                <a:pt x="1671" y="260"/>
              </a:cubicBezTo>
              <a:cubicBezTo>
                <a:pt x="1712" y="349"/>
                <a:pt x="1677" y="451"/>
                <a:pt x="1594" y="503"/>
              </a:cubicBezTo>
              <a:cubicBezTo>
                <a:pt x="1645" y="511"/>
                <a:pt x="1683" y="549"/>
                <a:pt x="1683" y="596"/>
              </a:cubicBezTo>
              <a:lnTo>
                <a:pt x="1683" y="1273"/>
              </a:lnTo>
              <a:lnTo>
                <a:pt x="1683" y="1344"/>
              </a:lnTo>
              <a:lnTo>
                <a:pt x="1683" y="1370"/>
              </a:lnTo>
              <a:cubicBezTo>
                <a:pt x="1683" y="1373"/>
                <a:pt x="1683" y="1376"/>
                <a:pt x="1682" y="1379"/>
              </a:cubicBezTo>
              <a:lnTo>
                <a:pt x="1777" y="1379"/>
              </a:lnTo>
              <a:lnTo>
                <a:pt x="1777" y="1121"/>
              </a:lnTo>
              <a:cubicBezTo>
                <a:pt x="1765" y="1112"/>
                <a:pt x="1757" y="1099"/>
                <a:pt x="1757" y="1085"/>
              </a:cubicBezTo>
              <a:lnTo>
                <a:pt x="1757" y="732"/>
              </a:lnTo>
              <a:cubicBezTo>
                <a:pt x="1757" y="705"/>
                <a:pt x="1786" y="683"/>
                <a:pt x="1822" y="683"/>
              </a:cubicBezTo>
              <a:lnTo>
                <a:pt x="1826" y="683"/>
              </a:lnTo>
              <a:lnTo>
                <a:pt x="1880" y="683"/>
              </a:lnTo>
              <a:lnTo>
                <a:pt x="1893" y="683"/>
              </a:lnTo>
              <a:lnTo>
                <a:pt x="1893" y="683"/>
              </a:lnTo>
              <a:cubicBezTo>
                <a:pt x="1929" y="683"/>
                <a:pt x="1959" y="705"/>
                <a:pt x="1959" y="732"/>
              </a:cubicBezTo>
              <a:lnTo>
                <a:pt x="1959" y="1085"/>
              </a:lnTo>
              <a:cubicBezTo>
                <a:pt x="1959" y="1102"/>
                <a:pt x="1947" y="1118"/>
                <a:pt x="1929" y="1127"/>
              </a:cubicBezTo>
              <a:lnTo>
                <a:pt x="1929" y="1867"/>
              </a:lnTo>
              <a:cubicBezTo>
                <a:pt x="1929" y="1894"/>
                <a:pt x="1907" y="1916"/>
                <a:pt x="1880" y="1916"/>
              </a:cubicBezTo>
              <a:lnTo>
                <a:pt x="1826" y="1916"/>
              </a:lnTo>
              <a:cubicBezTo>
                <a:pt x="1799" y="1916"/>
                <a:pt x="1777" y="1894"/>
                <a:pt x="1777" y="1867"/>
              </a:cubicBezTo>
              <a:lnTo>
                <a:pt x="1777" y="1531"/>
              </a:lnTo>
              <a:lnTo>
                <a:pt x="1411" y="1531"/>
              </a:lnTo>
              <a:lnTo>
                <a:pt x="1411" y="1864"/>
              </a:lnTo>
              <a:cubicBezTo>
                <a:pt x="1411" y="1893"/>
                <a:pt x="1388" y="1916"/>
                <a:pt x="1361" y="1916"/>
              </a:cubicBezTo>
              <a:lnTo>
                <a:pt x="1307" y="1916"/>
              </a:lnTo>
              <a:cubicBezTo>
                <a:pt x="1280" y="1916"/>
                <a:pt x="1259" y="1893"/>
                <a:pt x="1259" y="1864"/>
              </a:cubicBezTo>
              <a:lnTo>
                <a:pt x="1259" y="1443"/>
              </a:lnTo>
              <a:lnTo>
                <a:pt x="1132" y="1443"/>
              </a:lnTo>
              <a:lnTo>
                <a:pt x="981" y="1595"/>
              </a:lnTo>
              <a:lnTo>
                <a:pt x="981" y="1859"/>
              </a:lnTo>
              <a:cubicBezTo>
                <a:pt x="981" y="1892"/>
                <a:pt x="947" y="1919"/>
                <a:pt x="905" y="1919"/>
              </a:cubicBezTo>
              <a:lnTo>
                <a:pt x="850" y="1919"/>
              </a:lnTo>
              <a:cubicBezTo>
                <a:pt x="808" y="1919"/>
                <a:pt x="773" y="1892"/>
                <a:pt x="773" y="1859"/>
              </a:cubicBezTo>
              <a:lnTo>
                <a:pt x="773" y="1805"/>
              </a:lnTo>
              <a:lnTo>
                <a:pt x="715" y="1864"/>
              </a:lnTo>
              <a:cubicBezTo>
                <a:pt x="672" y="1908"/>
                <a:pt x="613" y="1920"/>
                <a:pt x="584" y="1890"/>
              </a:cubicBezTo>
              <a:lnTo>
                <a:pt x="521" y="1828"/>
              </a:lnTo>
              <a:cubicBezTo>
                <a:pt x="520" y="1827"/>
                <a:pt x="519" y="1825"/>
                <a:pt x="518" y="1824"/>
              </a:cubicBezTo>
              <a:lnTo>
                <a:pt x="518" y="1859"/>
              </a:lnTo>
              <a:cubicBezTo>
                <a:pt x="518" y="1892"/>
                <a:pt x="483" y="1919"/>
                <a:pt x="441" y="1919"/>
              </a:cubicBezTo>
              <a:lnTo>
                <a:pt x="386" y="1919"/>
              </a:lnTo>
              <a:cubicBezTo>
                <a:pt x="344" y="1919"/>
                <a:pt x="310" y="1892"/>
                <a:pt x="310" y="1859"/>
              </a:cubicBezTo>
              <a:lnTo>
                <a:pt x="310" y="1125"/>
              </a:lnTo>
              <a:lnTo>
                <a:pt x="85" y="1125"/>
              </a:lnTo>
              <a:cubicBezTo>
                <a:pt x="38" y="1125"/>
                <a:pt x="0" y="1091"/>
                <a:pt x="0" y="1048"/>
              </a:cubicBezTo>
              <a:lnTo>
                <a:pt x="0" y="993"/>
              </a:lnTo>
              <a:cubicBezTo>
                <a:pt x="0" y="951"/>
                <a:pt x="38" y="917"/>
                <a:pt x="85" y="917"/>
              </a:cubicBezTo>
              <a:lnTo>
                <a:pt x="446" y="917"/>
              </a:lnTo>
              <a:lnTo>
                <a:pt x="446" y="395"/>
              </a:lnTo>
              <a:cubicBezTo>
                <a:pt x="446" y="368"/>
                <a:pt x="469" y="346"/>
                <a:pt x="496" y="346"/>
              </a:cubicBezTo>
              <a:cubicBezTo>
                <a:pt x="524" y="346"/>
                <a:pt x="547" y="368"/>
                <a:pt x="547" y="395"/>
              </a:cubicBezTo>
              <a:lnTo>
                <a:pt x="547" y="917"/>
              </a:lnTo>
              <a:lnTo>
                <a:pt x="607" y="917"/>
              </a:lnTo>
              <a:cubicBezTo>
                <a:pt x="602" y="908"/>
                <a:pt x="600" y="896"/>
                <a:pt x="600" y="884"/>
              </a:cubicBezTo>
              <a:cubicBezTo>
                <a:pt x="600" y="846"/>
                <a:pt x="627" y="816"/>
                <a:pt x="661" y="816"/>
              </a:cubicBezTo>
              <a:lnTo>
                <a:pt x="879" y="816"/>
              </a:lnTo>
              <a:cubicBezTo>
                <a:pt x="892" y="792"/>
                <a:pt x="919" y="770"/>
                <a:pt x="955" y="757"/>
              </a:cubicBezTo>
              <a:lnTo>
                <a:pt x="1363" y="616"/>
              </a:lnTo>
              <a:cubicBezTo>
                <a:pt x="1388" y="607"/>
                <a:pt x="1413" y="605"/>
                <a:pt x="1434" y="608"/>
              </a:cubicBezTo>
              <a:lnTo>
                <a:pt x="1434" y="596"/>
              </a:lnTo>
              <a:cubicBezTo>
                <a:pt x="1434" y="573"/>
                <a:pt x="1443" y="552"/>
                <a:pt x="1459" y="536"/>
              </a:cubicBezTo>
              <a:cubicBezTo>
                <a:pt x="1384" y="529"/>
                <a:pt x="1316" y="486"/>
                <a:pt x="1284" y="417"/>
              </a:cubicBezTo>
              <a:cubicBezTo>
                <a:pt x="1238" y="316"/>
                <a:pt x="1288" y="200"/>
                <a:pt x="1394" y="156"/>
              </a:cubicBezTo>
              <a:lnTo>
                <a:pt x="1478" y="338"/>
              </a:lnTo>
              <a:lnTo>
                <a:pt x="1396" y="156"/>
              </a:lnTo>
              <a:cubicBezTo>
                <a:pt x="1423" y="145"/>
                <a:pt x="1451" y="140"/>
                <a:pt x="1478" y="140"/>
              </a:cubicBezTo>
              <a:close/>
              <a:moveTo>
                <a:pt x="1434" y="792"/>
              </a:moveTo>
              <a:cubicBezTo>
                <a:pt x="1431" y="793"/>
                <a:pt x="1428" y="794"/>
                <a:pt x="1425" y="795"/>
              </a:cubicBezTo>
              <a:lnTo>
                <a:pt x="1157" y="889"/>
              </a:lnTo>
              <a:cubicBezTo>
                <a:pt x="1156" y="899"/>
                <a:pt x="1154" y="909"/>
                <a:pt x="1150" y="917"/>
              </a:cubicBezTo>
              <a:lnTo>
                <a:pt x="1241" y="917"/>
              </a:lnTo>
              <a:cubicBezTo>
                <a:pt x="1288" y="917"/>
                <a:pt x="1325" y="951"/>
                <a:pt x="1325" y="993"/>
              </a:cubicBezTo>
              <a:lnTo>
                <a:pt x="1325" y="1048"/>
              </a:lnTo>
              <a:cubicBezTo>
                <a:pt x="1325" y="1091"/>
                <a:pt x="1288" y="1125"/>
                <a:pt x="1241" y="1125"/>
              </a:cubicBezTo>
              <a:lnTo>
                <a:pt x="981" y="1125"/>
              </a:lnTo>
              <a:lnTo>
                <a:pt x="981" y="1254"/>
              </a:lnTo>
              <a:lnTo>
                <a:pt x="988" y="1247"/>
              </a:lnTo>
              <a:cubicBezTo>
                <a:pt x="1018" y="1217"/>
                <a:pt x="1054" y="1203"/>
                <a:pt x="1084" y="1206"/>
              </a:cubicBezTo>
              <a:cubicBezTo>
                <a:pt x="1091" y="1202"/>
                <a:pt x="1098" y="1200"/>
                <a:pt x="1106" y="1200"/>
              </a:cubicBezTo>
              <a:lnTo>
                <a:pt x="1434" y="1200"/>
              </a:lnTo>
              <a:lnTo>
                <a:pt x="1434" y="792"/>
              </a:lnTo>
              <a:close/>
              <a:moveTo>
                <a:pt x="773" y="1125"/>
              </a:moveTo>
              <a:lnTo>
                <a:pt x="518" y="1125"/>
              </a:lnTo>
              <a:lnTo>
                <a:pt x="518" y="1733"/>
              </a:lnTo>
              <a:cubicBezTo>
                <a:pt x="524" y="1720"/>
                <a:pt x="533" y="1707"/>
                <a:pt x="545" y="1695"/>
              </a:cubicBezTo>
              <a:lnTo>
                <a:pt x="773" y="1464"/>
              </a:lnTo>
              <a:lnTo>
                <a:pt x="773" y="1125"/>
              </a:lnTo>
              <a:close/>
            </a:path>
          </a:pathLst>
        </a:custGeom>
        <a:solidFill>
          <a:srgbClr val="568736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 rtl="0">
            <a:defRPr lang="pt-pt"/>
          </a:defPPr>
          <a:lvl1pPr marL="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10</xdr:col>
      <xdr:colOff>62322</xdr:colOff>
      <xdr:row>37</xdr:row>
      <xdr:rowOff>130187</xdr:rowOff>
    </xdr:from>
    <xdr:to>
      <xdr:col>10</xdr:col>
      <xdr:colOff>527772</xdr:colOff>
      <xdr:row>40</xdr:row>
      <xdr:rowOff>45737</xdr:rowOff>
    </xdr:to>
    <xdr:grpSp>
      <xdr:nvGrpSpPr>
        <xdr:cNvPr id="40" name="Building_house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pSpPr>
          <a:grpSpLocks noChangeAspect="1"/>
        </xdr:cNvGrpSpPr>
      </xdr:nvGrpSpPr>
      <xdr:grpSpPr>
        <a:xfrm>
          <a:off x="6158322" y="7178687"/>
          <a:ext cx="465450" cy="487050"/>
          <a:chOff x="0" y="1733561"/>
          <a:chExt cx="803276" cy="793751"/>
        </a:xfrm>
        <a:solidFill>
          <a:srgbClr val="568736"/>
        </a:solidFill>
      </xdr:grpSpPr>
      <xdr:sp macro="" textlink="">
        <xdr:nvSpPr>
          <xdr:cNvPr id="43" name="Freeform 53">
            <a:extLst>
              <a:ext uri="{FF2B5EF4-FFF2-40B4-BE49-F238E27FC236}">
                <a16:creationId xmlns:a16="http://schemas.microsoft.com/office/drawing/2014/main" id="{00000000-0008-0000-0E00-00002B000000}"/>
              </a:ext>
            </a:extLst>
          </xdr:cNvPr>
          <xdr:cNvSpPr>
            <a:spLocks noEditPoints="1"/>
          </xdr:cNvSpPr>
        </xdr:nvSpPr>
        <xdr:spPr bwMode="auto">
          <a:xfrm>
            <a:off x="0" y="1733561"/>
            <a:ext cx="492125" cy="674688"/>
          </a:xfrm>
          <a:custGeom>
            <a:avLst/>
            <a:gdLst>
              <a:gd name="T0" fmla="*/ 296 w 645"/>
              <a:gd name="T1" fmla="*/ 260 h 887"/>
              <a:gd name="T2" fmla="*/ 411 w 645"/>
              <a:gd name="T3" fmla="*/ 341 h 887"/>
              <a:gd name="T4" fmla="*/ 188 w 645"/>
              <a:gd name="T5" fmla="*/ 341 h 887"/>
              <a:gd name="T6" fmla="*/ 296 w 645"/>
              <a:gd name="T7" fmla="*/ 260 h 887"/>
              <a:gd name="T8" fmla="*/ 481 w 645"/>
              <a:gd name="T9" fmla="*/ 120 h 887"/>
              <a:gd name="T10" fmla="*/ 481 w 645"/>
              <a:gd name="T11" fmla="*/ 321 h 887"/>
              <a:gd name="T12" fmla="*/ 345 w 645"/>
              <a:gd name="T13" fmla="*/ 223 h 887"/>
              <a:gd name="T14" fmla="*/ 481 w 645"/>
              <a:gd name="T15" fmla="*/ 120 h 887"/>
              <a:gd name="T16" fmla="*/ 387 w 645"/>
              <a:gd name="T17" fmla="*/ 636 h 887"/>
              <a:gd name="T18" fmla="*/ 221 w 645"/>
              <a:gd name="T19" fmla="*/ 636 h 887"/>
              <a:gd name="T20" fmla="*/ 221 w 645"/>
              <a:gd name="T21" fmla="*/ 486 h 887"/>
              <a:gd name="T22" fmla="*/ 387 w 645"/>
              <a:gd name="T23" fmla="*/ 486 h 887"/>
              <a:gd name="T24" fmla="*/ 387 w 645"/>
              <a:gd name="T25" fmla="*/ 636 h 887"/>
              <a:gd name="T26" fmla="*/ 48 w 645"/>
              <a:gd name="T27" fmla="*/ 448 h 887"/>
              <a:gd name="T28" fmla="*/ 101 w 645"/>
              <a:gd name="T29" fmla="*/ 408 h 887"/>
              <a:gd name="T30" fmla="*/ 101 w 645"/>
              <a:gd name="T31" fmla="*/ 829 h 887"/>
              <a:gd name="T32" fmla="*/ 63 w 645"/>
              <a:gd name="T33" fmla="*/ 829 h 887"/>
              <a:gd name="T34" fmla="*/ 63 w 645"/>
              <a:gd name="T35" fmla="*/ 887 h 887"/>
              <a:gd name="T36" fmla="*/ 521 w 645"/>
              <a:gd name="T37" fmla="*/ 887 h 887"/>
              <a:gd name="T38" fmla="*/ 467 w 645"/>
              <a:gd name="T39" fmla="*/ 804 h 887"/>
              <a:gd name="T40" fmla="*/ 490 w 645"/>
              <a:gd name="T41" fmla="*/ 648 h 887"/>
              <a:gd name="T42" fmla="*/ 501 w 645"/>
              <a:gd name="T43" fmla="*/ 606 h 887"/>
              <a:gd name="T44" fmla="*/ 501 w 645"/>
              <a:gd name="T45" fmla="*/ 399 h 887"/>
              <a:gd name="T46" fmla="*/ 645 w 645"/>
              <a:gd name="T47" fmla="*/ 399 h 887"/>
              <a:gd name="T48" fmla="*/ 612 w 645"/>
              <a:gd name="T49" fmla="*/ 268 h 887"/>
              <a:gd name="T50" fmla="*/ 539 w 645"/>
              <a:gd name="T51" fmla="*/ 321 h 887"/>
              <a:gd name="T52" fmla="*/ 539 w 645"/>
              <a:gd name="T53" fmla="*/ 122 h 887"/>
              <a:gd name="T54" fmla="*/ 597 w 645"/>
              <a:gd name="T55" fmla="*/ 165 h 887"/>
              <a:gd name="T56" fmla="*/ 622 w 645"/>
              <a:gd name="T57" fmla="*/ 82 h 887"/>
              <a:gd name="T58" fmla="*/ 508 w 645"/>
              <a:gd name="T59" fmla="*/ 0 h 887"/>
              <a:gd name="T60" fmla="*/ 0 w 645"/>
              <a:gd name="T61" fmla="*/ 384 h 887"/>
              <a:gd name="T62" fmla="*/ 48 w 645"/>
              <a:gd name="T63" fmla="*/ 448 h 8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645" h="887">
                <a:moveTo>
                  <a:pt x="296" y="260"/>
                </a:moveTo>
                <a:lnTo>
                  <a:pt x="411" y="341"/>
                </a:lnTo>
                <a:lnTo>
                  <a:pt x="188" y="341"/>
                </a:lnTo>
                <a:lnTo>
                  <a:pt x="296" y="260"/>
                </a:lnTo>
                <a:close/>
                <a:moveTo>
                  <a:pt x="481" y="120"/>
                </a:moveTo>
                <a:lnTo>
                  <a:pt x="481" y="321"/>
                </a:lnTo>
                <a:lnTo>
                  <a:pt x="345" y="223"/>
                </a:lnTo>
                <a:lnTo>
                  <a:pt x="481" y="120"/>
                </a:lnTo>
                <a:close/>
                <a:moveTo>
                  <a:pt x="387" y="636"/>
                </a:moveTo>
                <a:lnTo>
                  <a:pt x="221" y="636"/>
                </a:lnTo>
                <a:lnTo>
                  <a:pt x="221" y="486"/>
                </a:lnTo>
                <a:lnTo>
                  <a:pt x="387" y="486"/>
                </a:lnTo>
                <a:lnTo>
                  <a:pt x="387" y="636"/>
                </a:lnTo>
                <a:close/>
                <a:moveTo>
                  <a:pt x="48" y="448"/>
                </a:moveTo>
                <a:lnTo>
                  <a:pt x="101" y="408"/>
                </a:lnTo>
                <a:lnTo>
                  <a:pt x="101" y="829"/>
                </a:lnTo>
                <a:lnTo>
                  <a:pt x="63" y="829"/>
                </a:lnTo>
                <a:lnTo>
                  <a:pt x="63" y="887"/>
                </a:lnTo>
                <a:lnTo>
                  <a:pt x="521" y="887"/>
                </a:lnTo>
                <a:cubicBezTo>
                  <a:pt x="489" y="870"/>
                  <a:pt x="468" y="839"/>
                  <a:pt x="467" y="804"/>
                </a:cubicBezTo>
                <a:cubicBezTo>
                  <a:pt x="465" y="742"/>
                  <a:pt x="480" y="685"/>
                  <a:pt x="490" y="648"/>
                </a:cubicBezTo>
                <a:cubicBezTo>
                  <a:pt x="493" y="634"/>
                  <a:pt x="497" y="620"/>
                  <a:pt x="501" y="606"/>
                </a:cubicBezTo>
                <a:lnTo>
                  <a:pt x="501" y="399"/>
                </a:lnTo>
                <a:lnTo>
                  <a:pt x="645" y="399"/>
                </a:lnTo>
                <a:cubicBezTo>
                  <a:pt x="617" y="361"/>
                  <a:pt x="602" y="305"/>
                  <a:pt x="612" y="268"/>
                </a:cubicBezTo>
                <a:lnTo>
                  <a:pt x="539" y="321"/>
                </a:lnTo>
                <a:lnTo>
                  <a:pt x="539" y="122"/>
                </a:lnTo>
                <a:lnTo>
                  <a:pt x="597" y="165"/>
                </a:lnTo>
                <a:cubicBezTo>
                  <a:pt x="599" y="136"/>
                  <a:pt x="608" y="108"/>
                  <a:pt x="622" y="82"/>
                </a:cubicBezTo>
                <a:lnTo>
                  <a:pt x="508" y="0"/>
                </a:lnTo>
                <a:lnTo>
                  <a:pt x="0" y="384"/>
                </a:lnTo>
                <a:lnTo>
                  <a:pt x="48" y="448"/>
                </a:ln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4" name="Freeform 54">
            <a:extLst>
              <a:ext uri="{FF2B5EF4-FFF2-40B4-BE49-F238E27FC236}">
                <a16:creationId xmlns:a16="http://schemas.microsoft.com/office/drawing/2014/main" id="{00000000-0008-0000-0E00-00002C000000}"/>
              </a:ext>
            </a:extLst>
          </xdr:cNvPr>
          <xdr:cNvSpPr>
            <a:spLocks/>
          </xdr:cNvSpPr>
        </xdr:nvSpPr>
        <xdr:spPr bwMode="auto">
          <a:xfrm>
            <a:off x="392113" y="2084399"/>
            <a:ext cx="411163" cy="442913"/>
          </a:xfrm>
          <a:custGeom>
            <a:avLst/>
            <a:gdLst>
              <a:gd name="T0" fmla="*/ 538 w 539"/>
              <a:gd name="T1" fmla="*/ 454 h 581"/>
              <a:gd name="T2" fmla="*/ 539 w 539"/>
              <a:gd name="T3" fmla="*/ 200 h 581"/>
              <a:gd name="T4" fmla="*/ 376 w 539"/>
              <a:gd name="T5" fmla="*/ 0 h 581"/>
              <a:gd name="T6" fmla="*/ 199 w 539"/>
              <a:gd name="T7" fmla="*/ 0 h 581"/>
              <a:gd name="T8" fmla="*/ 23 w 539"/>
              <a:gd name="T9" fmla="*/ 200 h 581"/>
              <a:gd name="T10" fmla="*/ 2 w 539"/>
              <a:gd name="T11" fmla="*/ 341 h 581"/>
              <a:gd name="T12" fmla="*/ 83 w 539"/>
              <a:gd name="T13" fmla="*/ 389 h 581"/>
              <a:gd name="T14" fmla="*/ 313 w 539"/>
              <a:gd name="T15" fmla="*/ 341 h 581"/>
              <a:gd name="T16" fmla="*/ 349 w 539"/>
              <a:gd name="T17" fmla="*/ 281 h 581"/>
              <a:gd name="T18" fmla="*/ 289 w 539"/>
              <a:gd name="T19" fmla="*/ 245 h 581"/>
              <a:gd name="T20" fmla="*/ 146 w 539"/>
              <a:gd name="T21" fmla="*/ 268 h 581"/>
              <a:gd name="T22" fmla="*/ 140 w 539"/>
              <a:gd name="T23" fmla="*/ 228 h 581"/>
              <a:gd name="T24" fmla="*/ 259 w 539"/>
              <a:gd name="T25" fmla="*/ 209 h 581"/>
              <a:gd name="T26" fmla="*/ 235 w 539"/>
              <a:gd name="T27" fmla="*/ 98 h 581"/>
              <a:gd name="T28" fmla="*/ 306 w 539"/>
              <a:gd name="T29" fmla="*/ 84 h 581"/>
              <a:gd name="T30" fmla="*/ 333 w 539"/>
              <a:gd name="T31" fmla="*/ 210 h 581"/>
              <a:gd name="T32" fmla="*/ 388 w 539"/>
              <a:gd name="T33" fmla="*/ 271 h 581"/>
              <a:gd name="T34" fmla="*/ 363 w 539"/>
              <a:gd name="T35" fmla="*/ 355 h 581"/>
              <a:gd name="T36" fmla="*/ 392 w 539"/>
              <a:gd name="T37" fmla="*/ 491 h 581"/>
              <a:gd name="T38" fmla="*/ 322 w 539"/>
              <a:gd name="T39" fmla="*/ 506 h 581"/>
              <a:gd name="T40" fmla="*/ 296 w 539"/>
              <a:gd name="T41" fmla="*/ 385 h 581"/>
              <a:gd name="T42" fmla="*/ 115 w 539"/>
              <a:gd name="T43" fmla="*/ 423 h 581"/>
              <a:gd name="T44" fmla="*/ 115 w 539"/>
              <a:gd name="T45" fmla="*/ 581 h 581"/>
              <a:gd name="T46" fmla="*/ 458 w 539"/>
              <a:gd name="T47" fmla="*/ 581 h 581"/>
              <a:gd name="T48" fmla="*/ 459 w 539"/>
              <a:gd name="T49" fmla="*/ 530 h 581"/>
              <a:gd name="T50" fmla="*/ 538 w 539"/>
              <a:gd name="T51" fmla="*/ 454 h 5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539" h="581">
                <a:moveTo>
                  <a:pt x="538" y="454"/>
                </a:moveTo>
                <a:lnTo>
                  <a:pt x="539" y="200"/>
                </a:lnTo>
                <a:cubicBezTo>
                  <a:pt x="539" y="63"/>
                  <a:pt x="487" y="8"/>
                  <a:pt x="376" y="0"/>
                </a:cubicBezTo>
                <a:lnTo>
                  <a:pt x="199" y="0"/>
                </a:lnTo>
                <a:cubicBezTo>
                  <a:pt x="87" y="8"/>
                  <a:pt x="57" y="69"/>
                  <a:pt x="23" y="200"/>
                </a:cubicBezTo>
                <a:cubicBezTo>
                  <a:pt x="13" y="237"/>
                  <a:pt x="0" y="288"/>
                  <a:pt x="2" y="341"/>
                </a:cubicBezTo>
                <a:cubicBezTo>
                  <a:pt x="4" y="381"/>
                  <a:pt x="50" y="396"/>
                  <a:pt x="83" y="389"/>
                </a:cubicBezTo>
                <a:cubicBezTo>
                  <a:pt x="137" y="378"/>
                  <a:pt x="313" y="341"/>
                  <a:pt x="313" y="341"/>
                </a:cubicBezTo>
                <a:cubicBezTo>
                  <a:pt x="340" y="332"/>
                  <a:pt x="355" y="306"/>
                  <a:pt x="349" y="281"/>
                </a:cubicBezTo>
                <a:cubicBezTo>
                  <a:pt x="342" y="248"/>
                  <a:pt x="310" y="241"/>
                  <a:pt x="289" y="245"/>
                </a:cubicBezTo>
                <a:lnTo>
                  <a:pt x="146" y="268"/>
                </a:lnTo>
                <a:lnTo>
                  <a:pt x="140" y="228"/>
                </a:lnTo>
                <a:lnTo>
                  <a:pt x="259" y="209"/>
                </a:lnTo>
                <a:lnTo>
                  <a:pt x="235" y="98"/>
                </a:lnTo>
                <a:lnTo>
                  <a:pt x="306" y="84"/>
                </a:lnTo>
                <a:lnTo>
                  <a:pt x="333" y="210"/>
                </a:lnTo>
                <a:cubicBezTo>
                  <a:pt x="359" y="220"/>
                  <a:pt x="380" y="243"/>
                  <a:pt x="388" y="271"/>
                </a:cubicBezTo>
                <a:cubicBezTo>
                  <a:pt x="395" y="302"/>
                  <a:pt x="385" y="333"/>
                  <a:pt x="363" y="355"/>
                </a:cubicBezTo>
                <a:lnTo>
                  <a:pt x="392" y="491"/>
                </a:lnTo>
                <a:lnTo>
                  <a:pt x="322" y="506"/>
                </a:lnTo>
                <a:lnTo>
                  <a:pt x="296" y="385"/>
                </a:lnTo>
                <a:lnTo>
                  <a:pt x="115" y="423"/>
                </a:lnTo>
                <a:lnTo>
                  <a:pt x="115" y="581"/>
                </a:lnTo>
                <a:lnTo>
                  <a:pt x="458" y="581"/>
                </a:lnTo>
                <a:lnTo>
                  <a:pt x="459" y="530"/>
                </a:lnTo>
                <a:cubicBezTo>
                  <a:pt x="516" y="530"/>
                  <a:pt x="538" y="496"/>
                  <a:pt x="538" y="454"/>
                </a:cubicBez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45" name="Freeform 55">
            <a:extLst>
              <a:ext uri="{FF2B5EF4-FFF2-40B4-BE49-F238E27FC236}">
                <a16:creationId xmlns:a16="http://schemas.microsoft.com/office/drawing/2014/main" id="{00000000-0008-0000-0E00-00002D000000}"/>
              </a:ext>
            </a:extLst>
          </xdr:cNvPr>
          <xdr:cNvSpPr>
            <a:spLocks noEditPoints="1"/>
          </xdr:cNvSpPr>
        </xdr:nvSpPr>
        <xdr:spPr bwMode="auto">
          <a:xfrm>
            <a:off x="469900" y="1751024"/>
            <a:ext cx="284163" cy="309563"/>
          </a:xfrm>
          <a:custGeom>
            <a:avLst/>
            <a:gdLst>
              <a:gd name="T0" fmla="*/ 310 w 373"/>
              <a:gd name="T1" fmla="*/ 176 h 405"/>
              <a:gd name="T2" fmla="*/ 187 w 373"/>
              <a:gd name="T3" fmla="*/ 168 h 405"/>
              <a:gd name="T4" fmla="*/ 187 w 373"/>
              <a:gd name="T5" fmla="*/ 168 h 405"/>
              <a:gd name="T6" fmla="*/ 63 w 373"/>
              <a:gd name="T7" fmla="*/ 176 h 405"/>
              <a:gd name="T8" fmla="*/ 63 w 373"/>
              <a:gd name="T9" fmla="*/ 176 h 405"/>
              <a:gd name="T10" fmla="*/ 63 w 373"/>
              <a:gd name="T11" fmla="*/ 151 h 405"/>
              <a:gd name="T12" fmla="*/ 115 w 373"/>
              <a:gd name="T13" fmla="*/ 58 h 405"/>
              <a:gd name="T14" fmla="*/ 102 w 373"/>
              <a:gd name="T15" fmla="*/ 149 h 405"/>
              <a:gd name="T16" fmla="*/ 138 w 373"/>
              <a:gd name="T17" fmla="*/ 146 h 405"/>
              <a:gd name="T18" fmla="*/ 148 w 373"/>
              <a:gd name="T19" fmla="*/ 35 h 405"/>
              <a:gd name="T20" fmla="*/ 226 w 373"/>
              <a:gd name="T21" fmla="*/ 35 h 405"/>
              <a:gd name="T22" fmla="*/ 235 w 373"/>
              <a:gd name="T23" fmla="*/ 146 h 405"/>
              <a:gd name="T24" fmla="*/ 272 w 373"/>
              <a:gd name="T25" fmla="*/ 149 h 405"/>
              <a:gd name="T26" fmla="*/ 259 w 373"/>
              <a:gd name="T27" fmla="*/ 58 h 405"/>
              <a:gd name="T28" fmla="*/ 310 w 373"/>
              <a:gd name="T29" fmla="*/ 151 h 405"/>
              <a:gd name="T30" fmla="*/ 310 w 373"/>
              <a:gd name="T31" fmla="*/ 176 h 405"/>
              <a:gd name="T32" fmla="*/ 257 w 373"/>
              <a:gd name="T33" fmla="*/ 18 h 405"/>
              <a:gd name="T34" fmla="*/ 229 w 373"/>
              <a:gd name="T35" fmla="*/ 0 h 405"/>
              <a:gd name="T36" fmla="*/ 145 w 373"/>
              <a:gd name="T37" fmla="*/ 0 h 405"/>
              <a:gd name="T38" fmla="*/ 116 w 373"/>
              <a:gd name="T39" fmla="*/ 18 h 405"/>
              <a:gd name="T40" fmla="*/ 29 w 373"/>
              <a:gd name="T41" fmla="*/ 151 h 405"/>
              <a:gd name="T42" fmla="*/ 29 w 373"/>
              <a:gd name="T43" fmla="*/ 183 h 405"/>
              <a:gd name="T44" fmla="*/ 0 w 373"/>
              <a:gd name="T45" fmla="*/ 205 h 405"/>
              <a:gd name="T46" fmla="*/ 42 w 373"/>
              <a:gd name="T47" fmla="*/ 230 h 405"/>
              <a:gd name="T48" fmla="*/ 39 w 373"/>
              <a:gd name="T49" fmla="*/ 259 h 405"/>
              <a:gd name="T50" fmla="*/ 186 w 373"/>
              <a:gd name="T51" fmla="*/ 405 h 405"/>
              <a:gd name="T52" fmla="*/ 334 w 373"/>
              <a:gd name="T53" fmla="*/ 259 h 405"/>
              <a:gd name="T54" fmla="*/ 331 w 373"/>
              <a:gd name="T55" fmla="*/ 230 h 405"/>
              <a:gd name="T56" fmla="*/ 373 w 373"/>
              <a:gd name="T57" fmla="*/ 205 h 405"/>
              <a:gd name="T58" fmla="*/ 344 w 373"/>
              <a:gd name="T59" fmla="*/ 183 h 405"/>
              <a:gd name="T60" fmla="*/ 344 w 373"/>
              <a:gd name="T61" fmla="*/ 151 h 405"/>
              <a:gd name="T62" fmla="*/ 257 w 373"/>
              <a:gd name="T63" fmla="*/ 18 h 4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73" h="405">
                <a:moveTo>
                  <a:pt x="310" y="176"/>
                </a:moveTo>
                <a:cubicBezTo>
                  <a:pt x="280" y="171"/>
                  <a:pt x="240" y="168"/>
                  <a:pt x="187" y="168"/>
                </a:cubicBezTo>
                <a:lnTo>
                  <a:pt x="187" y="168"/>
                </a:lnTo>
                <a:cubicBezTo>
                  <a:pt x="134" y="168"/>
                  <a:pt x="93" y="171"/>
                  <a:pt x="63" y="176"/>
                </a:cubicBezTo>
                <a:lnTo>
                  <a:pt x="63" y="176"/>
                </a:lnTo>
                <a:lnTo>
                  <a:pt x="63" y="151"/>
                </a:lnTo>
                <a:cubicBezTo>
                  <a:pt x="63" y="113"/>
                  <a:pt x="84" y="79"/>
                  <a:pt x="115" y="58"/>
                </a:cubicBezTo>
                <a:cubicBezTo>
                  <a:pt x="116" y="80"/>
                  <a:pt x="114" y="115"/>
                  <a:pt x="102" y="149"/>
                </a:cubicBezTo>
                <a:cubicBezTo>
                  <a:pt x="112" y="148"/>
                  <a:pt x="124" y="147"/>
                  <a:pt x="138" y="146"/>
                </a:cubicBezTo>
                <a:cubicBezTo>
                  <a:pt x="152" y="100"/>
                  <a:pt x="150" y="52"/>
                  <a:pt x="148" y="35"/>
                </a:cubicBezTo>
                <a:lnTo>
                  <a:pt x="226" y="35"/>
                </a:lnTo>
                <a:cubicBezTo>
                  <a:pt x="224" y="50"/>
                  <a:pt x="221" y="97"/>
                  <a:pt x="235" y="146"/>
                </a:cubicBezTo>
                <a:cubicBezTo>
                  <a:pt x="249" y="147"/>
                  <a:pt x="262" y="148"/>
                  <a:pt x="272" y="149"/>
                </a:cubicBezTo>
                <a:cubicBezTo>
                  <a:pt x="260" y="115"/>
                  <a:pt x="258" y="80"/>
                  <a:pt x="259" y="58"/>
                </a:cubicBezTo>
                <a:cubicBezTo>
                  <a:pt x="290" y="79"/>
                  <a:pt x="310" y="113"/>
                  <a:pt x="310" y="151"/>
                </a:cubicBezTo>
                <a:lnTo>
                  <a:pt x="310" y="176"/>
                </a:lnTo>
                <a:close/>
                <a:moveTo>
                  <a:pt x="257" y="18"/>
                </a:moveTo>
                <a:cubicBezTo>
                  <a:pt x="253" y="7"/>
                  <a:pt x="242" y="0"/>
                  <a:pt x="229" y="0"/>
                </a:cubicBezTo>
                <a:lnTo>
                  <a:pt x="145" y="0"/>
                </a:lnTo>
                <a:cubicBezTo>
                  <a:pt x="132" y="0"/>
                  <a:pt x="121" y="7"/>
                  <a:pt x="116" y="18"/>
                </a:cubicBezTo>
                <a:cubicBezTo>
                  <a:pt x="65" y="43"/>
                  <a:pt x="29" y="93"/>
                  <a:pt x="29" y="151"/>
                </a:cubicBezTo>
                <a:lnTo>
                  <a:pt x="29" y="183"/>
                </a:lnTo>
                <a:cubicBezTo>
                  <a:pt x="10" y="190"/>
                  <a:pt x="0" y="197"/>
                  <a:pt x="0" y="205"/>
                </a:cubicBezTo>
                <a:cubicBezTo>
                  <a:pt x="0" y="215"/>
                  <a:pt x="15" y="223"/>
                  <a:pt x="42" y="230"/>
                </a:cubicBezTo>
                <a:cubicBezTo>
                  <a:pt x="40" y="239"/>
                  <a:pt x="39" y="249"/>
                  <a:pt x="39" y="259"/>
                </a:cubicBezTo>
                <a:cubicBezTo>
                  <a:pt x="39" y="340"/>
                  <a:pt x="105" y="405"/>
                  <a:pt x="186" y="405"/>
                </a:cubicBezTo>
                <a:cubicBezTo>
                  <a:pt x="268" y="405"/>
                  <a:pt x="334" y="340"/>
                  <a:pt x="334" y="259"/>
                </a:cubicBezTo>
                <a:cubicBezTo>
                  <a:pt x="334" y="249"/>
                  <a:pt x="333" y="240"/>
                  <a:pt x="331" y="230"/>
                </a:cubicBezTo>
                <a:cubicBezTo>
                  <a:pt x="359" y="224"/>
                  <a:pt x="373" y="215"/>
                  <a:pt x="373" y="205"/>
                </a:cubicBezTo>
                <a:cubicBezTo>
                  <a:pt x="373" y="197"/>
                  <a:pt x="364" y="189"/>
                  <a:pt x="344" y="183"/>
                </a:cubicBezTo>
                <a:lnTo>
                  <a:pt x="344" y="151"/>
                </a:lnTo>
                <a:cubicBezTo>
                  <a:pt x="344" y="93"/>
                  <a:pt x="309" y="43"/>
                  <a:pt x="257" y="18"/>
                </a:cubicBez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 editAs="oneCell">
    <xdr:from>
      <xdr:col>6</xdr:col>
      <xdr:colOff>603655</xdr:colOff>
      <xdr:row>16</xdr:row>
      <xdr:rowOff>181045</xdr:rowOff>
    </xdr:from>
    <xdr:to>
      <xdr:col>8</xdr:col>
      <xdr:colOff>167646</xdr:colOff>
      <xdr:row>26</xdr:row>
      <xdr:rowOff>10900</xdr:rowOff>
    </xdr:to>
    <xdr:pic>
      <xdr:nvPicPr>
        <xdr:cNvPr id="41" name="Picture 6" descr="Working Woman Icon Images, Stock Photos &amp;amp; Vectors | Shutterstock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duotone>
            <a:srgbClr val="87A91B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32" r="17229" b="9822"/>
        <a:stretch/>
      </xdr:blipFill>
      <xdr:spPr bwMode="auto">
        <a:xfrm>
          <a:off x="4261255" y="3127445"/>
          <a:ext cx="783191" cy="167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292100</xdr:colOff>
      <xdr:row>17</xdr:row>
      <xdr:rowOff>63500</xdr:rowOff>
    </xdr:from>
    <xdr:to>
      <xdr:col>9</xdr:col>
      <xdr:colOff>406805</xdr:colOff>
      <xdr:row>26</xdr:row>
      <xdr:rowOff>63407</xdr:rowOff>
    </xdr:to>
    <xdr:pic>
      <xdr:nvPicPr>
        <xdr:cNvPr id="42" name="Picture 6" descr="Working Woman Icon Images, Stock Photos &amp;amp; Vectors | Shutterstock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duotone>
            <a:srgbClr val="87A91B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6" r="52428" b="9822"/>
        <a:stretch/>
      </xdr:blipFill>
      <xdr:spPr bwMode="auto">
        <a:xfrm>
          <a:off x="5168900" y="3194050"/>
          <a:ext cx="724305" cy="165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465282</xdr:colOff>
      <xdr:row>29</xdr:row>
      <xdr:rowOff>88899</xdr:rowOff>
    </xdr:from>
    <xdr:to>
      <xdr:col>3</xdr:col>
      <xdr:colOff>399213</xdr:colOff>
      <xdr:row>31</xdr:row>
      <xdr:rowOff>116600</xdr:rowOff>
    </xdr:to>
    <xdr:grpSp>
      <xdr:nvGrpSpPr>
        <xdr:cNvPr id="62" name="Bank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GrpSpPr>
          <a:grpSpLocks noChangeAspect="1"/>
        </xdr:cNvGrpSpPr>
      </xdr:nvGrpSpPr>
      <xdr:grpSpPr>
        <a:xfrm>
          <a:off x="1684482" y="5613399"/>
          <a:ext cx="543531" cy="408701"/>
          <a:chOff x="7643" y="666782"/>
          <a:chExt cx="1062037" cy="746125"/>
        </a:xfrm>
        <a:solidFill>
          <a:srgbClr val="568736"/>
        </a:solidFill>
      </xdr:grpSpPr>
      <xdr:sp macro="" textlink="">
        <xdr:nvSpPr>
          <xdr:cNvPr id="77" name="Rectangle 56">
            <a:extLst>
              <a:ext uri="{FF2B5EF4-FFF2-40B4-BE49-F238E27FC236}">
                <a16:creationId xmlns:a16="http://schemas.microsoft.com/office/drawing/2014/main" id="{00000000-0008-0000-0E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7643" y="1355757"/>
            <a:ext cx="1062037" cy="57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8" name="Rectangle 57">
            <a:extLst>
              <a:ext uri="{FF2B5EF4-FFF2-40B4-BE49-F238E27FC236}">
                <a16:creationId xmlns:a16="http://schemas.microsoft.com/office/drawing/2014/main" id="{00000000-0008-0000-0E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61618" y="1276382"/>
            <a:ext cx="952500" cy="5080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9" name="Rectangle 58">
            <a:extLst>
              <a:ext uri="{FF2B5EF4-FFF2-40B4-BE49-F238E27FC236}">
                <a16:creationId xmlns:a16="http://schemas.microsoft.com/office/drawing/2014/main" id="{00000000-0008-0000-0E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10831" y="1212882"/>
            <a:ext cx="854075" cy="41275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0" name="Freeform 59">
            <a:extLst>
              <a:ext uri="{FF2B5EF4-FFF2-40B4-BE49-F238E27FC236}">
                <a16:creationId xmlns:a16="http://schemas.microsoft.com/office/drawing/2014/main" id="{00000000-0008-0000-0E00-000050000000}"/>
              </a:ext>
            </a:extLst>
          </xdr:cNvPr>
          <xdr:cNvSpPr>
            <a:spLocks/>
          </xdr:cNvSpPr>
        </xdr:nvSpPr>
        <xdr:spPr bwMode="auto">
          <a:xfrm>
            <a:off x="485481" y="920782"/>
            <a:ext cx="104775" cy="263525"/>
          </a:xfrm>
          <a:custGeom>
            <a:avLst/>
            <a:gdLst>
              <a:gd name="T0" fmla="*/ 56 w 66"/>
              <a:gd name="T1" fmla="*/ 166 h 166"/>
              <a:gd name="T2" fmla="*/ 56 w 66"/>
              <a:gd name="T3" fmla="*/ 149 h 166"/>
              <a:gd name="T4" fmla="*/ 61 w 66"/>
              <a:gd name="T5" fmla="*/ 149 h 166"/>
              <a:gd name="T6" fmla="*/ 61 w 66"/>
              <a:gd name="T7" fmla="*/ 141 h 166"/>
              <a:gd name="T8" fmla="*/ 66 w 66"/>
              <a:gd name="T9" fmla="*/ 141 h 166"/>
              <a:gd name="T10" fmla="*/ 66 w 66"/>
              <a:gd name="T11" fmla="*/ 25 h 166"/>
              <a:gd name="T12" fmla="*/ 61 w 66"/>
              <a:gd name="T13" fmla="*/ 25 h 166"/>
              <a:gd name="T14" fmla="*/ 61 w 66"/>
              <a:gd name="T15" fmla="*/ 17 h 166"/>
              <a:gd name="T16" fmla="*/ 56 w 66"/>
              <a:gd name="T17" fmla="*/ 17 h 166"/>
              <a:gd name="T18" fmla="*/ 56 w 66"/>
              <a:gd name="T19" fmla="*/ 0 h 166"/>
              <a:gd name="T20" fmla="*/ 11 w 66"/>
              <a:gd name="T21" fmla="*/ 0 h 166"/>
              <a:gd name="T22" fmla="*/ 11 w 66"/>
              <a:gd name="T23" fmla="*/ 17 h 166"/>
              <a:gd name="T24" fmla="*/ 5 w 66"/>
              <a:gd name="T25" fmla="*/ 17 h 166"/>
              <a:gd name="T26" fmla="*/ 5 w 66"/>
              <a:gd name="T27" fmla="*/ 25 h 166"/>
              <a:gd name="T28" fmla="*/ 0 w 66"/>
              <a:gd name="T29" fmla="*/ 25 h 166"/>
              <a:gd name="T30" fmla="*/ 0 w 66"/>
              <a:gd name="T31" fmla="*/ 141 h 166"/>
              <a:gd name="T32" fmla="*/ 5 w 66"/>
              <a:gd name="T33" fmla="*/ 141 h 166"/>
              <a:gd name="T34" fmla="*/ 5 w 66"/>
              <a:gd name="T35" fmla="*/ 149 h 166"/>
              <a:gd name="T36" fmla="*/ 11 w 66"/>
              <a:gd name="T37" fmla="*/ 149 h 166"/>
              <a:gd name="T38" fmla="*/ 11 w 66"/>
              <a:gd name="T39" fmla="*/ 166 h 166"/>
              <a:gd name="T40" fmla="*/ 56 w 66"/>
              <a:gd name="T41" fmla="*/ 166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56" y="166"/>
                </a:moveTo>
                <a:lnTo>
                  <a:pt x="56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6" y="17"/>
                </a:lnTo>
                <a:lnTo>
                  <a:pt x="56" y="0"/>
                </a:lnTo>
                <a:lnTo>
                  <a:pt x="11" y="0"/>
                </a:lnTo>
                <a:lnTo>
                  <a:pt x="11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1" y="149"/>
                </a:lnTo>
                <a:lnTo>
                  <a:pt x="11" y="166"/>
                </a:lnTo>
                <a:lnTo>
                  <a:pt x="56" y="166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1" name="Freeform 60">
            <a:extLst>
              <a:ext uri="{FF2B5EF4-FFF2-40B4-BE49-F238E27FC236}">
                <a16:creationId xmlns:a16="http://schemas.microsoft.com/office/drawing/2014/main" id="{00000000-0008-0000-0E00-000051000000}"/>
              </a:ext>
            </a:extLst>
          </xdr:cNvPr>
          <xdr:cNvSpPr>
            <a:spLocks/>
          </xdr:cNvSpPr>
        </xdr:nvSpPr>
        <xdr:spPr bwMode="auto">
          <a:xfrm>
            <a:off x="663281" y="920782"/>
            <a:ext cx="104775" cy="263525"/>
          </a:xfrm>
          <a:custGeom>
            <a:avLst/>
            <a:gdLst>
              <a:gd name="T0" fmla="*/ 10 w 66"/>
              <a:gd name="T1" fmla="*/ 0 h 166"/>
              <a:gd name="T2" fmla="*/ 10 w 66"/>
              <a:gd name="T3" fmla="*/ 17 h 166"/>
              <a:gd name="T4" fmla="*/ 4 w 66"/>
              <a:gd name="T5" fmla="*/ 17 h 166"/>
              <a:gd name="T6" fmla="*/ 4 w 66"/>
              <a:gd name="T7" fmla="*/ 25 h 166"/>
              <a:gd name="T8" fmla="*/ 0 w 66"/>
              <a:gd name="T9" fmla="*/ 25 h 166"/>
              <a:gd name="T10" fmla="*/ 0 w 66"/>
              <a:gd name="T11" fmla="*/ 141 h 166"/>
              <a:gd name="T12" fmla="*/ 4 w 66"/>
              <a:gd name="T13" fmla="*/ 141 h 166"/>
              <a:gd name="T14" fmla="*/ 4 w 66"/>
              <a:gd name="T15" fmla="*/ 149 h 166"/>
              <a:gd name="T16" fmla="*/ 10 w 66"/>
              <a:gd name="T17" fmla="*/ 149 h 166"/>
              <a:gd name="T18" fmla="*/ 10 w 66"/>
              <a:gd name="T19" fmla="*/ 166 h 166"/>
              <a:gd name="T20" fmla="*/ 55 w 66"/>
              <a:gd name="T21" fmla="*/ 166 h 166"/>
              <a:gd name="T22" fmla="*/ 55 w 66"/>
              <a:gd name="T23" fmla="*/ 149 h 166"/>
              <a:gd name="T24" fmla="*/ 61 w 66"/>
              <a:gd name="T25" fmla="*/ 149 h 166"/>
              <a:gd name="T26" fmla="*/ 61 w 66"/>
              <a:gd name="T27" fmla="*/ 141 h 166"/>
              <a:gd name="T28" fmla="*/ 66 w 66"/>
              <a:gd name="T29" fmla="*/ 141 h 166"/>
              <a:gd name="T30" fmla="*/ 66 w 66"/>
              <a:gd name="T31" fmla="*/ 25 h 166"/>
              <a:gd name="T32" fmla="*/ 61 w 66"/>
              <a:gd name="T33" fmla="*/ 25 h 166"/>
              <a:gd name="T34" fmla="*/ 61 w 66"/>
              <a:gd name="T35" fmla="*/ 17 h 166"/>
              <a:gd name="T36" fmla="*/ 55 w 66"/>
              <a:gd name="T37" fmla="*/ 17 h 166"/>
              <a:gd name="T38" fmla="*/ 55 w 66"/>
              <a:gd name="T39" fmla="*/ 0 h 166"/>
              <a:gd name="T40" fmla="*/ 10 w 66"/>
              <a:gd name="T41" fmla="*/ 0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10" y="0"/>
                </a:moveTo>
                <a:lnTo>
                  <a:pt x="10" y="17"/>
                </a:lnTo>
                <a:lnTo>
                  <a:pt x="4" y="17"/>
                </a:lnTo>
                <a:lnTo>
                  <a:pt x="4" y="25"/>
                </a:lnTo>
                <a:lnTo>
                  <a:pt x="0" y="25"/>
                </a:lnTo>
                <a:lnTo>
                  <a:pt x="0" y="141"/>
                </a:lnTo>
                <a:lnTo>
                  <a:pt x="4" y="141"/>
                </a:lnTo>
                <a:lnTo>
                  <a:pt x="4" y="149"/>
                </a:lnTo>
                <a:lnTo>
                  <a:pt x="10" y="149"/>
                </a:lnTo>
                <a:lnTo>
                  <a:pt x="10" y="166"/>
                </a:lnTo>
                <a:lnTo>
                  <a:pt x="55" y="166"/>
                </a:lnTo>
                <a:lnTo>
                  <a:pt x="55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5" y="17"/>
                </a:lnTo>
                <a:lnTo>
                  <a:pt x="55" y="0"/>
                </a:lnTo>
                <a:lnTo>
                  <a:pt x="1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2" name="Freeform 61">
            <a:extLst>
              <a:ext uri="{FF2B5EF4-FFF2-40B4-BE49-F238E27FC236}">
                <a16:creationId xmlns:a16="http://schemas.microsoft.com/office/drawing/2014/main" id="{00000000-0008-0000-0E00-000052000000}"/>
              </a:ext>
            </a:extLst>
          </xdr:cNvPr>
          <xdr:cNvSpPr>
            <a:spLocks/>
          </xdr:cNvSpPr>
        </xdr:nvSpPr>
        <xdr:spPr bwMode="auto">
          <a:xfrm>
            <a:off x="309268" y="920782"/>
            <a:ext cx="104775" cy="263525"/>
          </a:xfrm>
          <a:custGeom>
            <a:avLst/>
            <a:gdLst>
              <a:gd name="T0" fmla="*/ 55 w 66"/>
              <a:gd name="T1" fmla="*/ 166 h 166"/>
              <a:gd name="T2" fmla="*/ 55 w 66"/>
              <a:gd name="T3" fmla="*/ 149 h 166"/>
              <a:gd name="T4" fmla="*/ 61 w 66"/>
              <a:gd name="T5" fmla="*/ 149 h 166"/>
              <a:gd name="T6" fmla="*/ 61 w 66"/>
              <a:gd name="T7" fmla="*/ 141 h 166"/>
              <a:gd name="T8" fmla="*/ 66 w 66"/>
              <a:gd name="T9" fmla="*/ 141 h 166"/>
              <a:gd name="T10" fmla="*/ 66 w 66"/>
              <a:gd name="T11" fmla="*/ 25 h 166"/>
              <a:gd name="T12" fmla="*/ 61 w 66"/>
              <a:gd name="T13" fmla="*/ 25 h 166"/>
              <a:gd name="T14" fmla="*/ 61 w 66"/>
              <a:gd name="T15" fmla="*/ 17 h 166"/>
              <a:gd name="T16" fmla="*/ 55 w 66"/>
              <a:gd name="T17" fmla="*/ 17 h 166"/>
              <a:gd name="T18" fmla="*/ 55 w 66"/>
              <a:gd name="T19" fmla="*/ 0 h 166"/>
              <a:gd name="T20" fmla="*/ 10 w 66"/>
              <a:gd name="T21" fmla="*/ 0 h 166"/>
              <a:gd name="T22" fmla="*/ 10 w 66"/>
              <a:gd name="T23" fmla="*/ 17 h 166"/>
              <a:gd name="T24" fmla="*/ 5 w 66"/>
              <a:gd name="T25" fmla="*/ 17 h 166"/>
              <a:gd name="T26" fmla="*/ 5 w 66"/>
              <a:gd name="T27" fmla="*/ 25 h 166"/>
              <a:gd name="T28" fmla="*/ 0 w 66"/>
              <a:gd name="T29" fmla="*/ 25 h 166"/>
              <a:gd name="T30" fmla="*/ 0 w 66"/>
              <a:gd name="T31" fmla="*/ 141 h 166"/>
              <a:gd name="T32" fmla="*/ 5 w 66"/>
              <a:gd name="T33" fmla="*/ 141 h 166"/>
              <a:gd name="T34" fmla="*/ 5 w 66"/>
              <a:gd name="T35" fmla="*/ 149 h 166"/>
              <a:gd name="T36" fmla="*/ 10 w 66"/>
              <a:gd name="T37" fmla="*/ 149 h 166"/>
              <a:gd name="T38" fmla="*/ 10 w 66"/>
              <a:gd name="T39" fmla="*/ 166 h 166"/>
              <a:gd name="T40" fmla="*/ 55 w 66"/>
              <a:gd name="T41" fmla="*/ 166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66" h="166">
                <a:moveTo>
                  <a:pt x="55" y="166"/>
                </a:moveTo>
                <a:lnTo>
                  <a:pt x="55" y="149"/>
                </a:lnTo>
                <a:lnTo>
                  <a:pt x="61" y="149"/>
                </a:lnTo>
                <a:lnTo>
                  <a:pt x="61" y="141"/>
                </a:lnTo>
                <a:lnTo>
                  <a:pt x="66" y="141"/>
                </a:lnTo>
                <a:lnTo>
                  <a:pt x="66" y="25"/>
                </a:lnTo>
                <a:lnTo>
                  <a:pt x="61" y="25"/>
                </a:lnTo>
                <a:lnTo>
                  <a:pt x="61" y="17"/>
                </a:lnTo>
                <a:lnTo>
                  <a:pt x="55" y="17"/>
                </a:lnTo>
                <a:lnTo>
                  <a:pt x="55" y="0"/>
                </a:lnTo>
                <a:lnTo>
                  <a:pt x="10" y="0"/>
                </a:lnTo>
                <a:lnTo>
                  <a:pt x="10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0" y="149"/>
                </a:lnTo>
                <a:lnTo>
                  <a:pt x="10" y="166"/>
                </a:lnTo>
                <a:lnTo>
                  <a:pt x="55" y="166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3" name="Freeform 62">
            <a:extLst>
              <a:ext uri="{FF2B5EF4-FFF2-40B4-BE49-F238E27FC236}">
                <a16:creationId xmlns:a16="http://schemas.microsoft.com/office/drawing/2014/main" id="{00000000-0008-0000-0E00-000053000000}"/>
              </a:ext>
            </a:extLst>
          </xdr:cNvPr>
          <xdr:cNvSpPr>
            <a:spLocks/>
          </xdr:cNvSpPr>
        </xdr:nvSpPr>
        <xdr:spPr bwMode="auto">
          <a:xfrm>
            <a:off x="164806" y="920782"/>
            <a:ext cx="71437" cy="263525"/>
          </a:xfrm>
          <a:custGeom>
            <a:avLst/>
            <a:gdLst>
              <a:gd name="T0" fmla="*/ 35 w 45"/>
              <a:gd name="T1" fmla="*/ 149 h 166"/>
              <a:gd name="T2" fmla="*/ 41 w 45"/>
              <a:gd name="T3" fmla="*/ 149 h 166"/>
              <a:gd name="T4" fmla="*/ 41 w 45"/>
              <a:gd name="T5" fmla="*/ 141 h 166"/>
              <a:gd name="T6" fmla="*/ 45 w 45"/>
              <a:gd name="T7" fmla="*/ 141 h 166"/>
              <a:gd name="T8" fmla="*/ 45 w 45"/>
              <a:gd name="T9" fmla="*/ 25 h 166"/>
              <a:gd name="T10" fmla="*/ 41 w 45"/>
              <a:gd name="T11" fmla="*/ 25 h 166"/>
              <a:gd name="T12" fmla="*/ 41 w 45"/>
              <a:gd name="T13" fmla="*/ 17 h 166"/>
              <a:gd name="T14" fmla="*/ 35 w 45"/>
              <a:gd name="T15" fmla="*/ 17 h 166"/>
              <a:gd name="T16" fmla="*/ 35 w 45"/>
              <a:gd name="T17" fmla="*/ 0 h 166"/>
              <a:gd name="T18" fmla="*/ 0 w 45"/>
              <a:gd name="T19" fmla="*/ 0 h 166"/>
              <a:gd name="T20" fmla="*/ 0 w 45"/>
              <a:gd name="T21" fmla="*/ 166 h 166"/>
              <a:gd name="T22" fmla="*/ 35 w 45"/>
              <a:gd name="T23" fmla="*/ 166 h 166"/>
              <a:gd name="T24" fmla="*/ 35 w 45"/>
              <a:gd name="T25" fmla="*/ 149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5" h="166">
                <a:moveTo>
                  <a:pt x="35" y="149"/>
                </a:moveTo>
                <a:lnTo>
                  <a:pt x="41" y="149"/>
                </a:lnTo>
                <a:lnTo>
                  <a:pt x="41" y="141"/>
                </a:lnTo>
                <a:lnTo>
                  <a:pt x="45" y="141"/>
                </a:lnTo>
                <a:lnTo>
                  <a:pt x="45" y="25"/>
                </a:lnTo>
                <a:lnTo>
                  <a:pt x="41" y="25"/>
                </a:lnTo>
                <a:lnTo>
                  <a:pt x="41" y="17"/>
                </a:lnTo>
                <a:lnTo>
                  <a:pt x="35" y="17"/>
                </a:lnTo>
                <a:lnTo>
                  <a:pt x="35" y="0"/>
                </a:lnTo>
                <a:lnTo>
                  <a:pt x="0" y="0"/>
                </a:lnTo>
                <a:lnTo>
                  <a:pt x="0" y="166"/>
                </a:lnTo>
                <a:lnTo>
                  <a:pt x="35" y="166"/>
                </a:lnTo>
                <a:lnTo>
                  <a:pt x="35" y="149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4" name="Freeform 63">
            <a:extLst>
              <a:ext uri="{FF2B5EF4-FFF2-40B4-BE49-F238E27FC236}">
                <a16:creationId xmlns:a16="http://schemas.microsoft.com/office/drawing/2014/main" id="{00000000-0008-0000-0E00-000054000000}"/>
              </a:ext>
            </a:extLst>
          </xdr:cNvPr>
          <xdr:cNvSpPr>
            <a:spLocks/>
          </xdr:cNvSpPr>
        </xdr:nvSpPr>
        <xdr:spPr bwMode="auto">
          <a:xfrm>
            <a:off x="839493" y="920782"/>
            <a:ext cx="71437" cy="263525"/>
          </a:xfrm>
          <a:custGeom>
            <a:avLst/>
            <a:gdLst>
              <a:gd name="T0" fmla="*/ 11 w 45"/>
              <a:gd name="T1" fmla="*/ 0 h 166"/>
              <a:gd name="T2" fmla="*/ 11 w 45"/>
              <a:gd name="T3" fmla="*/ 17 h 166"/>
              <a:gd name="T4" fmla="*/ 5 w 45"/>
              <a:gd name="T5" fmla="*/ 17 h 166"/>
              <a:gd name="T6" fmla="*/ 5 w 45"/>
              <a:gd name="T7" fmla="*/ 25 h 166"/>
              <a:gd name="T8" fmla="*/ 0 w 45"/>
              <a:gd name="T9" fmla="*/ 25 h 166"/>
              <a:gd name="T10" fmla="*/ 0 w 45"/>
              <a:gd name="T11" fmla="*/ 141 h 166"/>
              <a:gd name="T12" fmla="*/ 5 w 45"/>
              <a:gd name="T13" fmla="*/ 141 h 166"/>
              <a:gd name="T14" fmla="*/ 5 w 45"/>
              <a:gd name="T15" fmla="*/ 149 h 166"/>
              <a:gd name="T16" fmla="*/ 11 w 45"/>
              <a:gd name="T17" fmla="*/ 149 h 166"/>
              <a:gd name="T18" fmla="*/ 11 w 45"/>
              <a:gd name="T19" fmla="*/ 166 h 166"/>
              <a:gd name="T20" fmla="*/ 45 w 45"/>
              <a:gd name="T21" fmla="*/ 166 h 166"/>
              <a:gd name="T22" fmla="*/ 45 w 45"/>
              <a:gd name="T23" fmla="*/ 0 h 166"/>
              <a:gd name="T24" fmla="*/ 11 w 45"/>
              <a:gd name="T25" fmla="*/ 0 h 1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5" h="166">
                <a:moveTo>
                  <a:pt x="11" y="0"/>
                </a:moveTo>
                <a:lnTo>
                  <a:pt x="11" y="17"/>
                </a:lnTo>
                <a:lnTo>
                  <a:pt x="5" y="17"/>
                </a:lnTo>
                <a:lnTo>
                  <a:pt x="5" y="25"/>
                </a:lnTo>
                <a:lnTo>
                  <a:pt x="0" y="25"/>
                </a:lnTo>
                <a:lnTo>
                  <a:pt x="0" y="141"/>
                </a:lnTo>
                <a:lnTo>
                  <a:pt x="5" y="141"/>
                </a:lnTo>
                <a:lnTo>
                  <a:pt x="5" y="149"/>
                </a:lnTo>
                <a:lnTo>
                  <a:pt x="11" y="149"/>
                </a:lnTo>
                <a:lnTo>
                  <a:pt x="11" y="166"/>
                </a:lnTo>
                <a:lnTo>
                  <a:pt x="45" y="166"/>
                </a:lnTo>
                <a:lnTo>
                  <a:pt x="45" y="0"/>
                </a:lnTo>
                <a:lnTo>
                  <a:pt x="11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85" name="Freeform 64">
            <a:extLst>
              <a:ext uri="{FF2B5EF4-FFF2-40B4-BE49-F238E27FC236}">
                <a16:creationId xmlns:a16="http://schemas.microsoft.com/office/drawing/2014/main" id="{00000000-0008-0000-0E00-000055000000}"/>
              </a:ext>
            </a:extLst>
          </xdr:cNvPr>
          <xdr:cNvSpPr>
            <a:spLocks noEditPoints="1"/>
          </xdr:cNvSpPr>
        </xdr:nvSpPr>
        <xdr:spPr bwMode="auto">
          <a:xfrm>
            <a:off x="71143" y="666782"/>
            <a:ext cx="933450" cy="227013"/>
          </a:xfrm>
          <a:custGeom>
            <a:avLst/>
            <a:gdLst>
              <a:gd name="T0" fmla="*/ 1078 w 5629"/>
              <a:gd name="T1" fmla="*/ 985 h 1371"/>
              <a:gd name="T2" fmla="*/ 2815 w 5629"/>
              <a:gd name="T3" fmla="*/ 358 h 1371"/>
              <a:gd name="T4" fmla="*/ 4551 w 5629"/>
              <a:gd name="T5" fmla="*/ 985 h 1371"/>
              <a:gd name="T6" fmla="*/ 1078 w 5629"/>
              <a:gd name="T7" fmla="*/ 985 h 1371"/>
              <a:gd name="T8" fmla="*/ 2815 w 5629"/>
              <a:gd name="T9" fmla="*/ 0 h 1371"/>
              <a:gd name="T10" fmla="*/ 0 w 5629"/>
              <a:gd name="T11" fmla="*/ 1038 h 1371"/>
              <a:gd name="T12" fmla="*/ 122 w 5629"/>
              <a:gd name="T13" fmla="*/ 1249 h 1371"/>
              <a:gd name="T14" fmla="*/ 253 w 5629"/>
              <a:gd name="T15" fmla="*/ 1249 h 1371"/>
              <a:gd name="T16" fmla="*/ 253 w 5629"/>
              <a:gd name="T17" fmla="*/ 1371 h 1371"/>
              <a:gd name="T18" fmla="*/ 5376 w 5629"/>
              <a:gd name="T19" fmla="*/ 1371 h 1371"/>
              <a:gd name="T20" fmla="*/ 5376 w 5629"/>
              <a:gd name="T21" fmla="*/ 1249 h 1371"/>
              <a:gd name="T22" fmla="*/ 5507 w 5629"/>
              <a:gd name="T23" fmla="*/ 1249 h 1371"/>
              <a:gd name="T24" fmla="*/ 5629 w 5629"/>
              <a:gd name="T25" fmla="*/ 1038 h 1371"/>
              <a:gd name="T26" fmla="*/ 2815 w 5629"/>
              <a:gd name="T27" fmla="*/ 0 h 13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629" h="1371">
                <a:moveTo>
                  <a:pt x="1078" y="985"/>
                </a:moveTo>
                <a:lnTo>
                  <a:pt x="2815" y="358"/>
                </a:lnTo>
                <a:lnTo>
                  <a:pt x="4551" y="985"/>
                </a:lnTo>
                <a:lnTo>
                  <a:pt x="1078" y="985"/>
                </a:lnTo>
                <a:close/>
                <a:moveTo>
                  <a:pt x="2815" y="0"/>
                </a:moveTo>
                <a:lnTo>
                  <a:pt x="0" y="1038"/>
                </a:lnTo>
                <a:lnTo>
                  <a:pt x="122" y="1249"/>
                </a:lnTo>
                <a:lnTo>
                  <a:pt x="253" y="1249"/>
                </a:lnTo>
                <a:lnTo>
                  <a:pt x="253" y="1371"/>
                </a:lnTo>
                <a:lnTo>
                  <a:pt x="5376" y="1371"/>
                </a:lnTo>
                <a:lnTo>
                  <a:pt x="5376" y="1249"/>
                </a:lnTo>
                <a:lnTo>
                  <a:pt x="5507" y="1249"/>
                </a:lnTo>
                <a:lnTo>
                  <a:pt x="5629" y="1038"/>
                </a:lnTo>
                <a:lnTo>
                  <a:pt x="2815" y="0"/>
                </a:ln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>
    <xdr:from>
      <xdr:col>7</xdr:col>
      <xdr:colOff>271940</xdr:colOff>
      <xdr:row>29</xdr:row>
      <xdr:rowOff>31750</xdr:rowOff>
    </xdr:from>
    <xdr:to>
      <xdr:col>8</xdr:col>
      <xdr:colOff>177950</xdr:colOff>
      <xdr:row>31</xdr:row>
      <xdr:rowOff>131450</xdr:rowOff>
    </xdr:to>
    <xdr:sp macro="" textlink="">
      <xdr:nvSpPr>
        <xdr:cNvPr id="63" name="Community_Building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>
          <a:spLocks noChangeAspect="1" noEditPoints="1"/>
        </xdr:cNvSpPr>
      </xdr:nvSpPr>
      <xdr:spPr bwMode="auto">
        <a:xfrm>
          <a:off x="4539140" y="5372100"/>
          <a:ext cx="515610" cy="468000"/>
        </a:xfrm>
        <a:custGeom>
          <a:avLst/>
          <a:gdLst>
            <a:gd name="T0" fmla="*/ 0 w 1250"/>
            <a:gd name="T1" fmla="*/ 625 h 1094"/>
            <a:gd name="T2" fmla="*/ 156 w 1250"/>
            <a:gd name="T3" fmla="*/ 1094 h 1094"/>
            <a:gd name="T4" fmla="*/ 1094 w 1250"/>
            <a:gd name="T5" fmla="*/ 625 h 1094"/>
            <a:gd name="T6" fmla="*/ 625 w 1250"/>
            <a:gd name="T7" fmla="*/ 0 h 1094"/>
            <a:gd name="T8" fmla="*/ 902 w 1250"/>
            <a:gd name="T9" fmla="*/ 409 h 1094"/>
            <a:gd name="T10" fmla="*/ 792 w 1250"/>
            <a:gd name="T11" fmla="*/ 409 h 1094"/>
            <a:gd name="T12" fmla="*/ 625 w 1250"/>
            <a:gd name="T13" fmla="*/ 688 h 1094"/>
            <a:gd name="T14" fmla="*/ 625 w 1250"/>
            <a:gd name="T15" fmla="*/ 755 h 1094"/>
            <a:gd name="T16" fmla="*/ 625 w 1250"/>
            <a:gd name="T17" fmla="*/ 688 h 1094"/>
            <a:gd name="T18" fmla="*/ 458 w 1250"/>
            <a:gd name="T19" fmla="*/ 409 h 1094"/>
            <a:gd name="T20" fmla="*/ 348 w 1250"/>
            <a:gd name="T21" fmla="*/ 409 h 1094"/>
            <a:gd name="T22" fmla="*/ 457 w 1250"/>
            <a:gd name="T23" fmla="*/ 785 h 1094"/>
            <a:gd name="T24" fmla="*/ 433 w 1250"/>
            <a:gd name="T25" fmla="*/ 1001 h 1094"/>
            <a:gd name="T26" fmla="*/ 409 w 1250"/>
            <a:gd name="T27" fmla="*/ 785 h 1094"/>
            <a:gd name="T28" fmla="*/ 385 w 1250"/>
            <a:gd name="T29" fmla="*/ 988 h 1094"/>
            <a:gd name="T30" fmla="*/ 359 w 1250"/>
            <a:gd name="T31" fmla="*/ 988 h 1094"/>
            <a:gd name="T32" fmla="*/ 312 w 1250"/>
            <a:gd name="T33" fmla="*/ 785 h 1094"/>
            <a:gd name="T34" fmla="*/ 275 w 1250"/>
            <a:gd name="T35" fmla="*/ 707 h 1094"/>
            <a:gd name="T36" fmla="*/ 251 w 1250"/>
            <a:gd name="T37" fmla="*/ 697 h 1094"/>
            <a:gd name="T38" fmla="*/ 398 w 1250"/>
            <a:gd name="T39" fmla="*/ 477 h 1094"/>
            <a:gd name="T40" fmla="*/ 486 w 1250"/>
            <a:gd name="T41" fmla="*/ 521 h 1094"/>
            <a:gd name="T42" fmla="*/ 548 w 1250"/>
            <a:gd name="T43" fmla="*/ 714 h 1094"/>
            <a:gd name="T44" fmla="*/ 456 w 1250"/>
            <a:gd name="T45" fmla="*/ 558 h 1094"/>
            <a:gd name="T46" fmla="*/ 457 w 1250"/>
            <a:gd name="T47" fmla="*/ 785 h 1094"/>
            <a:gd name="T48" fmla="*/ 681 w 1250"/>
            <a:gd name="T49" fmla="*/ 789 h 1094"/>
            <a:gd name="T50" fmla="*/ 660 w 1250"/>
            <a:gd name="T51" fmla="*/ 854 h 1094"/>
            <a:gd name="T52" fmla="*/ 666 w 1250"/>
            <a:gd name="T53" fmla="*/ 992 h 1094"/>
            <a:gd name="T54" fmla="*/ 640 w 1250"/>
            <a:gd name="T55" fmla="*/ 992 h 1094"/>
            <a:gd name="T56" fmla="*/ 610 w 1250"/>
            <a:gd name="T57" fmla="*/ 992 h 1094"/>
            <a:gd name="T58" fmla="*/ 584 w 1250"/>
            <a:gd name="T59" fmla="*/ 992 h 1094"/>
            <a:gd name="T60" fmla="*/ 590 w 1250"/>
            <a:gd name="T61" fmla="*/ 854 h 1094"/>
            <a:gd name="T62" fmla="*/ 569 w 1250"/>
            <a:gd name="T63" fmla="*/ 789 h 1094"/>
            <a:gd name="T64" fmla="*/ 515 w 1250"/>
            <a:gd name="T65" fmla="*/ 721 h 1094"/>
            <a:gd name="T66" fmla="*/ 531 w 1250"/>
            <a:gd name="T67" fmla="*/ 715 h 1094"/>
            <a:gd name="T68" fmla="*/ 622 w 1250"/>
            <a:gd name="T69" fmla="*/ 763 h 1094"/>
            <a:gd name="T70" fmla="*/ 657 w 1250"/>
            <a:gd name="T71" fmla="*/ 767 h 1094"/>
            <a:gd name="T72" fmla="*/ 728 w 1250"/>
            <a:gd name="T73" fmla="*/ 711 h 1094"/>
            <a:gd name="T74" fmla="*/ 730 w 1250"/>
            <a:gd name="T75" fmla="*/ 730 h 1094"/>
            <a:gd name="T76" fmla="*/ 975 w 1250"/>
            <a:gd name="T77" fmla="*/ 706 h 1094"/>
            <a:gd name="T78" fmla="*/ 904 w 1250"/>
            <a:gd name="T79" fmla="*/ 677 h 1094"/>
            <a:gd name="T80" fmla="*/ 915 w 1250"/>
            <a:gd name="T81" fmla="*/ 978 h 1094"/>
            <a:gd name="T82" fmla="*/ 893 w 1250"/>
            <a:gd name="T83" fmla="*/ 1001 h 1094"/>
            <a:gd name="T84" fmla="*/ 847 w 1250"/>
            <a:gd name="T85" fmla="*/ 733 h 1094"/>
            <a:gd name="T86" fmla="*/ 801 w 1250"/>
            <a:gd name="T87" fmla="*/ 1001 h 1094"/>
            <a:gd name="T88" fmla="*/ 779 w 1250"/>
            <a:gd name="T89" fmla="*/ 978 h 1094"/>
            <a:gd name="T90" fmla="*/ 786 w 1250"/>
            <a:gd name="T91" fmla="*/ 558 h 1094"/>
            <a:gd name="T92" fmla="*/ 702 w 1250"/>
            <a:gd name="T93" fmla="*/ 713 h 1094"/>
            <a:gd name="T94" fmla="*/ 756 w 1250"/>
            <a:gd name="T95" fmla="*/ 521 h 1094"/>
            <a:gd name="T96" fmla="*/ 852 w 1250"/>
            <a:gd name="T97" fmla="*/ 476 h 1094"/>
            <a:gd name="T98" fmla="*/ 999 w 1250"/>
            <a:gd name="T99" fmla="*/ 696 h 109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1250" h="1094">
              <a:moveTo>
                <a:pt x="625" y="0"/>
              </a:moveTo>
              <a:lnTo>
                <a:pt x="0" y="625"/>
              </a:lnTo>
              <a:lnTo>
                <a:pt x="156" y="625"/>
              </a:lnTo>
              <a:lnTo>
                <a:pt x="156" y="1094"/>
              </a:lnTo>
              <a:lnTo>
                <a:pt x="1094" y="1094"/>
              </a:lnTo>
              <a:lnTo>
                <a:pt x="1094" y="625"/>
              </a:lnTo>
              <a:lnTo>
                <a:pt x="1250" y="625"/>
              </a:lnTo>
              <a:lnTo>
                <a:pt x="625" y="0"/>
              </a:lnTo>
              <a:close/>
              <a:moveTo>
                <a:pt x="847" y="354"/>
              </a:moveTo>
              <a:cubicBezTo>
                <a:pt x="877" y="354"/>
                <a:pt x="902" y="378"/>
                <a:pt x="902" y="409"/>
              </a:cubicBezTo>
              <a:cubicBezTo>
                <a:pt x="902" y="439"/>
                <a:pt x="877" y="464"/>
                <a:pt x="847" y="464"/>
              </a:cubicBezTo>
              <a:cubicBezTo>
                <a:pt x="817" y="464"/>
                <a:pt x="792" y="439"/>
                <a:pt x="792" y="409"/>
              </a:cubicBezTo>
              <a:cubicBezTo>
                <a:pt x="792" y="378"/>
                <a:pt x="817" y="354"/>
                <a:pt x="847" y="354"/>
              </a:cubicBezTo>
              <a:close/>
              <a:moveTo>
                <a:pt x="625" y="688"/>
              </a:moveTo>
              <a:cubicBezTo>
                <a:pt x="644" y="688"/>
                <a:pt x="659" y="703"/>
                <a:pt x="659" y="722"/>
              </a:cubicBezTo>
              <a:cubicBezTo>
                <a:pt x="659" y="740"/>
                <a:pt x="644" y="755"/>
                <a:pt x="625" y="755"/>
              </a:cubicBezTo>
              <a:cubicBezTo>
                <a:pt x="606" y="755"/>
                <a:pt x="591" y="740"/>
                <a:pt x="591" y="722"/>
              </a:cubicBezTo>
              <a:cubicBezTo>
                <a:pt x="591" y="703"/>
                <a:pt x="606" y="688"/>
                <a:pt x="625" y="688"/>
              </a:cubicBezTo>
              <a:close/>
              <a:moveTo>
                <a:pt x="403" y="354"/>
              </a:moveTo>
              <a:cubicBezTo>
                <a:pt x="433" y="354"/>
                <a:pt x="458" y="378"/>
                <a:pt x="458" y="409"/>
              </a:cubicBezTo>
              <a:cubicBezTo>
                <a:pt x="458" y="439"/>
                <a:pt x="433" y="464"/>
                <a:pt x="403" y="464"/>
              </a:cubicBezTo>
              <a:cubicBezTo>
                <a:pt x="372" y="464"/>
                <a:pt x="348" y="439"/>
                <a:pt x="348" y="409"/>
              </a:cubicBezTo>
              <a:cubicBezTo>
                <a:pt x="348" y="378"/>
                <a:pt x="372" y="354"/>
                <a:pt x="403" y="354"/>
              </a:cubicBezTo>
              <a:close/>
              <a:moveTo>
                <a:pt x="457" y="785"/>
              </a:moveTo>
              <a:lnTo>
                <a:pt x="446" y="988"/>
              </a:lnTo>
              <a:cubicBezTo>
                <a:pt x="446" y="995"/>
                <a:pt x="440" y="1001"/>
                <a:pt x="433" y="1001"/>
              </a:cubicBezTo>
              <a:cubicBezTo>
                <a:pt x="426" y="1001"/>
                <a:pt x="420" y="995"/>
                <a:pt x="420" y="988"/>
              </a:cubicBezTo>
              <a:lnTo>
                <a:pt x="409" y="785"/>
              </a:lnTo>
              <a:lnTo>
                <a:pt x="396" y="785"/>
              </a:lnTo>
              <a:lnTo>
                <a:pt x="385" y="988"/>
              </a:lnTo>
              <a:cubicBezTo>
                <a:pt x="385" y="995"/>
                <a:pt x="379" y="1001"/>
                <a:pt x="372" y="1001"/>
              </a:cubicBezTo>
              <a:cubicBezTo>
                <a:pt x="365" y="1001"/>
                <a:pt x="359" y="995"/>
                <a:pt x="359" y="988"/>
              </a:cubicBezTo>
              <a:lnTo>
                <a:pt x="348" y="785"/>
              </a:lnTo>
              <a:lnTo>
                <a:pt x="312" y="785"/>
              </a:lnTo>
              <a:lnTo>
                <a:pt x="350" y="558"/>
              </a:lnTo>
              <a:lnTo>
                <a:pt x="275" y="707"/>
              </a:lnTo>
              <a:cubicBezTo>
                <a:pt x="272" y="713"/>
                <a:pt x="264" y="716"/>
                <a:pt x="258" y="714"/>
              </a:cubicBezTo>
              <a:cubicBezTo>
                <a:pt x="251" y="711"/>
                <a:pt x="248" y="703"/>
                <a:pt x="251" y="697"/>
              </a:cubicBezTo>
              <a:cubicBezTo>
                <a:pt x="251" y="697"/>
                <a:pt x="306" y="549"/>
                <a:pt x="319" y="521"/>
              </a:cubicBezTo>
              <a:cubicBezTo>
                <a:pt x="333" y="493"/>
                <a:pt x="346" y="477"/>
                <a:pt x="398" y="477"/>
              </a:cubicBezTo>
              <a:lnTo>
                <a:pt x="408" y="477"/>
              </a:lnTo>
              <a:cubicBezTo>
                <a:pt x="459" y="477"/>
                <a:pt x="473" y="493"/>
                <a:pt x="486" y="521"/>
              </a:cubicBezTo>
              <a:cubicBezTo>
                <a:pt x="500" y="549"/>
                <a:pt x="554" y="697"/>
                <a:pt x="554" y="697"/>
              </a:cubicBezTo>
              <a:cubicBezTo>
                <a:pt x="557" y="703"/>
                <a:pt x="554" y="711"/>
                <a:pt x="548" y="714"/>
              </a:cubicBezTo>
              <a:cubicBezTo>
                <a:pt x="541" y="716"/>
                <a:pt x="534" y="713"/>
                <a:pt x="531" y="707"/>
              </a:cubicBezTo>
              <a:lnTo>
                <a:pt x="456" y="558"/>
              </a:lnTo>
              <a:lnTo>
                <a:pt x="493" y="785"/>
              </a:lnTo>
              <a:lnTo>
                <a:pt x="457" y="785"/>
              </a:lnTo>
              <a:close/>
              <a:moveTo>
                <a:pt x="730" y="730"/>
              </a:moveTo>
              <a:cubicBezTo>
                <a:pt x="729" y="732"/>
                <a:pt x="699" y="778"/>
                <a:pt x="681" y="789"/>
              </a:cubicBezTo>
              <a:cubicBezTo>
                <a:pt x="664" y="799"/>
                <a:pt x="663" y="795"/>
                <a:pt x="662" y="810"/>
              </a:cubicBezTo>
              <a:lnTo>
                <a:pt x="660" y="854"/>
              </a:lnTo>
              <a:lnTo>
                <a:pt x="666" y="984"/>
              </a:lnTo>
              <a:cubicBezTo>
                <a:pt x="666" y="985"/>
                <a:pt x="666" y="991"/>
                <a:pt x="666" y="992"/>
              </a:cubicBezTo>
              <a:cubicBezTo>
                <a:pt x="664" y="997"/>
                <a:pt x="659" y="1001"/>
                <a:pt x="653" y="1001"/>
              </a:cubicBezTo>
              <a:cubicBezTo>
                <a:pt x="647" y="1001"/>
                <a:pt x="642" y="998"/>
                <a:pt x="640" y="992"/>
              </a:cubicBezTo>
              <a:cubicBezTo>
                <a:pt x="640" y="992"/>
                <a:pt x="625" y="887"/>
                <a:pt x="625" y="887"/>
              </a:cubicBezTo>
              <a:cubicBezTo>
                <a:pt x="625" y="887"/>
                <a:pt x="610" y="992"/>
                <a:pt x="610" y="992"/>
              </a:cubicBezTo>
              <a:cubicBezTo>
                <a:pt x="608" y="998"/>
                <a:pt x="603" y="1001"/>
                <a:pt x="597" y="1001"/>
              </a:cubicBezTo>
              <a:cubicBezTo>
                <a:pt x="591" y="1001"/>
                <a:pt x="586" y="997"/>
                <a:pt x="584" y="992"/>
              </a:cubicBezTo>
              <a:cubicBezTo>
                <a:pt x="584" y="991"/>
                <a:pt x="584" y="985"/>
                <a:pt x="584" y="984"/>
              </a:cubicBezTo>
              <a:lnTo>
                <a:pt x="590" y="854"/>
              </a:lnTo>
              <a:lnTo>
                <a:pt x="588" y="810"/>
              </a:lnTo>
              <a:cubicBezTo>
                <a:pt x="587" y="795"/>
                <a:pt x="586" y="799"/>
                <a:pt x="569" y="789"/>
              </a:cubicBezTo>
              <a:cubicBezTo>
                <a:pt x="551" y="778"/>
                <a:pt x="521" y="732"/>
                <a:pt x="520" y="730"/>
              </a:cubicBezTo>
              <a:cubicBezTo>
                <a:pt x="518" y="728"/>
                <a:pt x="516" y="723"/>
                <a:pt x="515" y="721"/>
              </a:cubicBezTo>
              <a:cubicBezTo>
                <a:pt x="514" y="716"/>
                <a:pt x="517" y="712"/>
                <a:pt x="522" y="711"/>
              </a:cubicBezTo>
              <a:cubicBezTo>
                <a:pt x="526" y="710"/>
                <a:pt x="528" y="712"/>
                <a:pt x="531" y="715"/>
              </a:cubicBezTo>
              <a:cubicBezTo>
                <a:pt x="533" y="717"/>
                <a:pt x="568" y="763"/>
                <a:pt x="593" y="767"/>
              </a:cubicBezTo>
              <a:cubicBezTo>
                <a:pt x="599" y="766"/>
                <a:pt x="605" y="763"/>
                <a:pt x="622" y="763"/>
              </a:cubicBezTo>
              <a:lnTo>
                <a:pt x="628" y="763"/>
              </a:lnTo>
              <a:cubicBezTo>
                <a:pt x="645" y="763"/>
                <a:pt x="651" y="766"/>
                <a:pt x="657" y="767"/>
              </a:cubicBezTo>
              <a:cubicBezTo>
                <a:pt x="682" y="763"/>
                <a:pt x="717" y="717"/>
                <a:pt x="719" y="715"/>
              </a:cubicBezTo>
              <a:cubicBezTo>
                <a:pt x="721" y="712"/>
                <a:pt x="724" y="710"/>
                <a:pt x="728" y="711"/>
              </a:cubicBezTo>
              <a:cubicBezTo>
                <a:pt x="733" y="712"/>
                <a:pt x="736" y="716"/>
                <a:pt x="735" y="721"/>
              </a:cubicBezTo>
              <a:cubicBezTo>
                <a:pt x="734" y="723"/>
                <a:pt x="732" y="728"/>
                <a:pt x="730" y="730"/>
              </a:cubicBezTo>
              <a:close/>
              <a:moveTo>
                <a:pt x="992" y="713"/>
              </a:moveTo>
              <a:cubicBezTo>
                <a:pt x="986" y="716"/>
                <a:pt x="978" y="713"/>
                <a:pt x="975" y="706"/>
              </a:cubicBezTo>
              <a:lnTo>
                <a:pt x="908" y="558"/>
              </a:lnTo>
              <a:lnTo>
                <a:pt x="904" y="677"/>
              </a:lnTo>
              <a:lnTo>
                <a:pt x="904" y="677"/>
              </a:lnTo>
              <a:lnTo>
                <a:pt x="915" y="978"/>
              </a:lnTo>
              <a:cubicBezTo>
                <a:pt x="915" y="990"/>
                <a:pt x="907" y="1000"/>
                <a:pt x="895" y="1001"/>
              </a:cubicBezTo>
              <a:cubicBezTo>
                <a:pt x="894" y="1001"/>
                <a:pt x="894" y="1001"/>
                <a:pt x="893" y="1001"/>
              </a:cubicBezTo>
              <a:cubicBezTo>
                <a:pt x="882" y="1001"/>
                <a:pt x="872" y="993"/>
                <a:pt x="872" y="981"/>
              </a:cubicBezTo>
              <a:lnTo>
                <a:pt x="847" y="733"/>
              </a:lnTo>
              <a:lnTo>
                <a:pt x="823" y="981"/>
              </a:lnTo>
              <a:cubicBezTo>
                <a:pt x="822" y="993"/>
                <a:pt x="812" y="1001"/>
                <a:pt x="801" y="1001"/>
              </a:cubicBezTo>
              <a:cubicBezTo>
                <a:pt x="800" y="1001"/>
                <a:pt x="800" y="1001"/>
                <a:pt x="799" y="1001"/>
              </a:cubicBezTo>
              <a:cubicBezTo>
                <a:pt x="788" y="1000"/>
                <a:pt x="779" y="990"/>
                <a:pt x="779" y="978"/>
              </a:cubicBezTo>
              <a:lnTo>
                <a:pt x="790" y="677"/>
              </a:lnTo>
              <a:lnTo>
                <a:pt x="786" y="558"/>
              </a:lnTo>
              <a:lnTo>
                <a:pt x="719" y="706"/>
              </a:lnTo>
              <a:cubicBezTo>
                <a:pt x="716" y="713"/>
                <a:pt x="709" y="716"/>
                <a:pt x="702" y="713"/>
              </a:cubicBezTo>
              <a:cubicBezTo>
                <a:pt x="696" y="711"/>
                <a:pt x="693" y="703"/>
                <a:pt x="695" y="696"/>
              </a:cubicBezTo>
              <a:cubicBezTo>
                <a:pt x="695" y="696"/>
                <a:pt x="743" y="548"/>
                <a:pt x="756" y="521"/>
              </a:cubicBezTo>
              <a:cubicBezTo>
                <a:pt x="770" y="493"/>
                <a:pt x="791" y="476"/>
                <a:pt x="842" y="476"/>
              </a:cubicBezTo>
              <a:lnTo>
                <a:pt x="852" y="476"/>
              </a:lnTo>
              <a:cubicBezTo>
                <a:pt x="904" y="476"/>
                <a:pt x="925" y="493"/>
                <a:pt x="938" y="521"/>
              </a:cubicBezTo>
              <a:cubicBezTo>
                <a:pt x="952" y="548"/>
                <a:pt x="999" y="696"/>
                <a:pt x="999" y="696"/>
              </a:cubicBezTo>
              <a:cubicBezTo>
                <a:pt x="1002" y="703"/>
                <a:pt x="999" y="711"/>
                <a:pt x="992" y="713"/>
              </a:cubicBezTo>
              <a:close/>
            </a:path>
          </a:pathLst>
        </a:custGeom>
        <a:solidFill>
          <a:srgbClr val="568736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 rtl="0">
            <a:defRPr lang="pt-pt"/>
          </a:defPPr>
          <a:lvl1pPr marL="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425450</xdr:colOff>
      <xdr:row>29</xdr:row>
      <xdr:rowOff>89373</xdr:rowOff>
    </xdr:from>
    <xdr:to>
      <xdr:col>1</xdr:col>
      <xdr:colOff>416829</xdr:colOff>
      <xdr:row>31</xdr:row>
      <xdr:rowOff>117073</xdr:rowOff>
    </xdr:to>
    <xdr:grpSp>
      <xdr:nvGrpSpPr>
        <xdr:cNvPr id="64" name="Handshake10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GrpSpPr>
          <a:grpSpLocks noChangeAspect="1"/>
        </xdr:cNvGrpSpPr>
      </xdr:nvGrpSpPr>
      <xdr:grpSpPr>
        <a:xfrm>
          <a:off x="425450" y="5613873"/>
          <a:ext cx="600979" cy="408700"/>
          <a:chOff x="38099" y="0"/>
          <a:chExt cx="1935163" cy="1231900"/>
        </a:xfrm>
        <a:solidFill>
          <a:srgbClr val="568736"/>
        </a:solidFill>
      </xdr:grpSpPr>
      <xdr:sp macro="" textlink="">
        <xdr:nvSpPr>
          <xdr:cNvPr id="70" name="Freeform 347">
            <a:extLst>
              <a:ext uri="{FF2B5EF4-FFF2-40B4-BE49-F238E27FC236}">
                <a16:creationId xmlns:a16="http://schemas.microsoft.com/office/drawing/2014/main" id="{00000000-0008-0000-0E00-000046000000}"/>
              </a:ext>
            </a:extLst>
          </xdr:cNvPr>
          <xdr:cNvSpPr>
            <a:spLocks noEditPoints="1"/>
          </xdr:cNvSpPr>
        </xdr:nvSpPr>
        <xdr:spPr bwMode="auto">
          <a:xfrm>
            <a:off x="1544637" y="676275"/>
            <a:ext cx="428625" cy="374650"/>
          </a:xfrm>
          <a:custGeom>
            <a:avLst/>
            <a:gdLst>
              <a:gd name="T0" fmla="*/ 175 w 563"/>
              <a:gd name="T1" fmla="*/ 109 h 491"/>
              <a:gd name="T2" fmla="*/ 225 w 563"/>
              <a:gd name="T3" fmla="*/ 56 h 491"/>
              <a:gd name="T4" fmla="*/ 296 w 563"/>
              <a:gd name="T5" fmla="*/ 72 h 491"/>
              <a:gd name="T6" fmla="*/ 175 w 563"/>
              <a:gd name="T7" fmla="*/ 109 h 491"/>
              <a:gd name="T8" fmla="*/ 555 w 563"/>
              <a:gd name="T9" fmla="*/ 310 h 491"/>
              <a:gd name="T10" fmla="*/ 492 w 563"/>
              <a:gd name="T11" fmla="*/ 100 h 491"/>
              <a:gd name="T12" fmla="*/ 500 w 563"/>
              <a:gd name="T13" fmla="*/ 91 h 491"/>
              <a:gd name="T14" fmla="*/ 492 w 563"/>
              <a:gd name="T15" fmla="*/ 64 h 491"/>
              <a:gd name="T16" fmla="*/ 431 w 563"/>
              <a:gd name="T17" fmla="*/ 31 h 491"/>
              <a:gd name="T18" fmla="*/ 341 w 563"/>
              <a:gd name="T19" fmla="*/ 58 h 491"/>
              <a:gd name="T20" fmla="*/ 328 w 563"/>
              <a:gd name="T21" fmla="*/ 50 h 491"/>
              <a:gd name="T22" fmla="*/ 214 w 563"/>
              <a:gd name="T23" fmla="*/ 19 h 491"/>
              <a:gd name="T24" fmla="*/ 135 w 563"/>
              <a:gd name="T25" fmla="*/ 108 h 491"/>
              <a:gd name="T26" fmla="*/ 129 w 563"/>
              <a:gd name="T27" fmla="*/ 123 h 491"/>
              <a:gd name="T28" fmla="*/ 40 w 563"/>
              <a:gd name="T29" fmla="*/ 150 h 491"/>
              <a:gd name="T30" fmla="*/ 7 w 563"/>
              <a:gd name="T31" fmla="*/ 212 h 491"/>
              <a:gd name="T32" fmla="*/ 15 w 563"/>
              <a:gd name="T33" fmla="*/ 238 h 491"/>
              <a:gd name="T34" fmla="*/ 28 w 563"/>
              <a:gd name="T35" fmla="*/ 242 h 491"/>
              <a:gd name="T36" fmla="*/ 92 w 563"/>
              <a:gd name="T37" fmla="*/ 451 h 491"/>
              <a:gd name="T38" fmla="*/ 152 w 563"/>
              <a:gd name="T39" fmla="*/ 483 h 491"/>
              <a:gd name="T40" fmla="*/ 523 w 563"/>
              <a:gd name="T41" fmla="*/ 370 h 491"/>
              <a:gd name="T42" fmla="*/ 555 w 563"/>
              <a:gd name="T43" fmla="*/ 31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563" h="491">
                <a:moveTo>
                  <a:pt x="175" y="109"/>
                </a:moveTo>
                <a:cubicBezTo>
                  <a:pt x="180" y="88"/>
                  <a:pt x="188" y="67"/>
                  <a:pt x="225" y="56"/>
                </a:cubicBezTo>
                <a:cubicBezTo>
                  <a:pt x="262" y="45"/>
                  <a:pt x="280" y="58"/>
                  <a:pt x="296" y="72"/>
                </a:cubicBezTo>
                <a:cubicBezTo>
                  <a:pt x="257" y="84"/>
                  <a:pt x="214" y="97"/>
                  <a:pt x="175" y="109"/>
                </a:cubicBezTo>
                <a:close/>
                <a:moveTo>
                  <a:pt x="555" y="310"/>
                </a:moveTo>
                <a:cubicBezTo>
                  <a:pt x="544" y="272"/>
                  <a:pt x="513" y="170"/>
                  <a:pt x="492" y="100"/>
                </a:cubicBezTo>
                <a:lnTo>
                  <a:pt x="500" y="91"/>
                </a:lnTo>
                <a:cubicBezTo>
                  <a:pt x="500" y="91"/>
                  <a:pt x="495" y="75"/>
                  <a:pt x="492" y="64"/>
                </a:cubicBezTo>
                <a:cubicBezTo>
                  <a:pt x="485" y="41"/>
                  <a:pt x="461" y="22"/>
                  <a:pt x="431" y="31"/>
                </a:cubicBezTo>
                <a:cubicBezTo>
                  <a:pt x="418" y="35"/>
                  <a:pt x="374" y="49"/>
                  <a:pt x="341" y="58"/>
                </a:cubicBezTo>
                <a:cubicBezTo>
                  <a:pt x="337" y="60"/>
                  <a:pt x="331" y="53"/>
                  <a:pt x="328" y="50"/>
                </a:cubicBezTo>
                <a:cubicBezTo>
                  <a:pt x="310" y="32"/>
                  <a:pt x="276" y="0"/>
                  <a:pt x="214" y="19"/>
                </a:cubicBezTo>
                <a:cubicBezTo>
                  <a:pt x="151" y="38"/>
                  <a:pt x="141" y="84"/>
                  <a:pt x="135" y="108"/>
                </a:cubicBezTo>
                <a:cubicBezTo>
                  <a:pt x="134" y="113"/>
                  <a:pt x="133" y="122"/>
                  <a:pt x="129" y="123"/>
                </a:cubicBezTo>
                <a:cubicBezTo>
                  <a:pt x="90" y="135"/>
                  <a:pt x="53" y="146"/>
                  <a:pt x="40" y="150"/>
                </a:cubicBezTo>
                <a:cubicBezTo>
                  <a:pt x="10" y="159"/>
                  <a:pt x="0" y="189"/>
                  <a:pt x="7" y="212"/>
                </a:cubicBezTo>
                <a:cubicBezTo>
                  <a:pt x="10" y="222"/>
                  <a:pt x="15" y="238"/>
                  <a:pt x="15" y="238"/>
                </a:cubicBezTo>
                <a:lnTo>
                  <a:pt x="28" y="242"/>
                </a:lnTo>
                <a:cubicBezTo>
                  <a:pt x="48" y="309"/>
                  <a:pt x="79" y="410"/>
                  <a:pt x="92" y="451"/>
                </a:cubicBezTo>
                <a:cubicBezTo>
                  <a:pt x="99" y="477"/>
                  <a:pt x="126" y="491"/>
                  <a:pt x="152" y="483"/>
                </a:cubicBezTo>
                <a:cubicBezTo>
                  <a:pt x="238" y="457"/>
                  <a:pt x="437" y="397"/>
                  <a:pt x="523" y="370"/>
                </a:cubicBezTo>
                <a:cubicBezTo>
                  <a:pt x="549" y="363"/>
                  <a:pt x="563" y="336"/>
                  <a:pt x="555" y="31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1" name="Freeform 348">
            <a:extLst>
              <a:ext uri="{FF2B5EF4-FFF2-40B4-BE49-F238E27FC236}">
                <a16:creationId xmlns:a16="http://schemas.microsoft.com/office/drawing/2014/main" id="{00000000-0008-0000-0E00-000047000000}"/>
              </a:ext>
            </a:extLst>
          </xdr:cNvPr>
          <xdr:cNvSpPr>
            <a:spLocks/>
          </xdr:cNvSpPr>
        </xdr:nvSpPr>
        <xdr:spPr bwMode="auto">
          <a:xfrm>
            <a:off x="1192212" y="0"/>
            <a:ext cx="234950" cy="274638"/>
          </a:xfrm>
          <a:custGeom>
            <a:avLst/>
            <a:gdLst>
              <a:gd name="T0" fmla="*/ 194 w 308"/>
              <a:gd name="T1" fmla="*/ 342 h 360"/>
              <a:gd name="T2" fmla="*/ 286 w 308"/>
              <a:gd name="T3" fmla="*/ 148 h 360"/>
              <a:gd name="T4" fmla="*/ 114 w 308"/>
              <a:gd name="T5" fmla="*/ 18 h 360"/>
              <a:gd name="T6" fmla="*/ 23 w 308"/>
              <a:gd name="T7" fmla="*/ 213 h 360"/>
              <a:gd name="T8" fmla="*/ 194 w 308"/>
              <a:gd name="T9" fmla="*/ 342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8" h="360">
                <a:moveTo>
                  <a:pt x="194" y="342"/>
                </a:moveTo>
                <a:cubicBezTo>
                  <a:pt x="267" y="324"/>
                  <a:pt x="308" y="237"/>
                  <a:pt x="286" y="148"/>
                </a:cubicBezTo>
                <a:cubicBezTo>
                  <a:pt x="264" y="58"/>
                  <a:pt x="187" y="0"/>
                  <a:pt x="114" y="18"/>
                </a:cubicBezTo>
                <a:cubicBezTo>
                  <a:pt x="41" y="36"/>
                  <a:pt x="0" y="123"/>
                  <a:pt x="23" y="213"/>
                </a:cubicBezTo>
                <a:cubicBezTo>
                  <a:pt x="45" y="302"/>
                  <a:pt x="121" y="360"/>
                  <a:pt x="194" y="342"/>
                </a:cubicBezTo>
                <a:close/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2" name="Freeform 349">
            <a:extLst>
              <a:ext uri="{FF2B5EF4-FFF2-40B4-BE49-F238E27FC236}">
                <a16:creationId xmlns:a16="http://schemas.microsoft.com/office/drawing/2014/main" id="{00000000-0008-0000-0E00-000048000000}"/>
              </a:ext>
            </a:extLst>
          </xdr:cNvPr>
          <xdr:cNvSpPr>
            <a:spLocks/>
          </xdr:cNvSpPr>
        </xdr:nvSpPr>
        <xdr:spPr bwMode="auto">
          <a:xfrm>
            <a:off x="1019174" y="258762"/>
            <a:ext cx="715963" cy="973138"/>
          </a:xfrm>
          <a:custGeom>
            <a:avLst/>
            <a:gdLst>
              <a:gd name="T0" fmla="*/ 581 w 939"/>
              <a:gd name="T1" fmla="*/ 20 h 1277"/>
              <a:gd name="T2" fmla="*/ 435 w 939"/>
              <a:gd name="T3" fmla="*/ 56 h 1277"/>
              <a:gd name="T4" fmla="*/ 290 w 939"/>
              <a:gd name="T5" fmla="*/ 92 h 1277"/>
              <a:gd name="T6" fmla="*/ 169 w 939"/>
              <a:gd name="T7" fmla="*/ 236 h 1277"/>
              <a:gd name="T8" fmla="*/ 153 w 939"/>
              <a:gd name="T9" fmla="*/ 365 h 1277"/>
              <a:gd name="T10" fmla="*/ 39 w 939"/>
              <a:gd name="T11" fmla="*/ 430 h 1277"/>
              <a:gd name="T12" fmla="*/ 4 w 939"/>
              <a:gd name="T13" fmla="*/ 478 h 1277"/>
              <a:gd name="T14" fmla="*/ 21 w 939"/>
              <a:gd name="T15" fmla="*/ 527 h 1277"/>
              <a:gd name="T16" fmla="*/ 73 w 939"/>
              <a:gd name="T17" fmla="*/ 548 h 1277"/>
              <a:gd name="T18" fmla="*/ 231 w 939"/>
              <a:gd name="T19" fmla="*/ 500 h 1277"/>
              <a:gd name="T20" fmla="*/ 284 w 939"/>
              <a:gd name="T21" fmla="*/ 419 h 1277"/>
              <a:gd name="T22" fmla="*/ 306 w 939"/>
              <a:gd name="T23" fmla="*/ 313 h 1277"/>
              <a:gd name="T24" fmla="*/ 295 w 939"/>
              <a:gd name="T25" fmla="*/ 1223 h 1277"/>
              <a:gd name="T26" fmla="*/ 330 w 939"/>
              <a:gd name="T27" fmla="*/ 1277 h 1277"/>
              <a:gd name="T28" fmla="*/ 393 w 939"/>
              <a:gd name="T29" fmla="*/ 1277 h 1277"/>
              <a:gd name="T30" fmla="*/ 429 w 939"/>
              <a:gd name="T31" fmla="*/ 1220 h 1277"/>
              <a:gd name="T32" fmla="*/ 482 w 939"/>
              <a:gd name="T33" fmla="*/ 742 h 1277"/>
              <a:gd name="T34" fmla="*/ 535 w 939"/>
              <a:gd name="T35" fmla="*/ 1220 h 1277"/>
              <a:gd name="T36" fmla="*/ 572 w 939"/>
              <a:gd name="T37" fmla="*/ 1277 h 1277"/>
              <a:gd name="T38" fmla="*/ 635 w 939"/>
              <a:gd name="T39" fmla="*/ 1277 h 1277"/>
              <a:gd name="T40" fmla="*/ 669 w 939"/>
              <a:gd name="T41" fmla="*/ 1223 h 1277"/>
              <a:gd name="T42" fmla="*/ 669 w 939"/>
              <a:gd name="T43" fmla="*/ 223 h 1277"/>
              <a:gd name="T44" fmla="*/ 749 w 939"/>
              <a:gd name="T45" fmla="*/ 331 h 1277"/>
              <a:gd name="T46" fmla="*/ 821 w 939"/>
              <a:gd name="T47" fmla="*/ 507 h 1277"/>
              <a:gd name="T48" fmla="*/ 868 w 939"/>
              <a:gd name="T49" fmla="*/ 538 h 1277"/>
              <a:gd name="T50" fmla="*/ 917 w 939"/>
              <a:gd name="T51" fmla="*/ 523 h 1277"/>
              <a:gd name="T52" fmla="*/ 928 w 939"/>
              <a:gd name="T53" fmla="*/ 463 h 1277"/>
              <a:gd name="T54" fmla="*/ 882 w 939"/>
              <a:gd name="T55" fmla="*/ 298 h 1277"/>
              <a:gd name="T56" fmla="*/ 846 w 939"/>
              <a:gd name="T57" fmla="*/ 222 h 1277"/>
              <a:gd name="T58" fmla="*/ 755 w 939"/>
              <a:gd name="T59" fmla="*/ 91 h 1277"/>
              <a:gd name="T60" fmla="*/ 581 w 939"/>
              <a:gd name="T61" fmla="*/ 20 h 1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39" h="1277">
                <a:moveTo>
                  <a:pt x="581" y="20"/>
                </a:moveTo>
                <a:cubicBezTo>
                  <a:pt x="556" y="26"/>
                  <a:pt x="498" y="40"/>
                  <a:pt x="435" y="56"/>
                </a:cubicBezTo>
                <a:cubicBezTo>
                  <a:pt x="372" y="71"/>
                  <a:pt x="314" y="86"/>
                  <a:pt x="290" y="92"/>
                </a:cubicBezTo>
                <a:cubicBezTo>
                  <a:pt x="209" y="112"/>
                  <a:pt x="178" y="168"/>
                  <a:pt x="169" y="236"/>
                </a:cubicBezTo>
                <a:cubicBezTo>
                  <a:pt x="163" y="273"/>
                  <a:pt x="157" y="330"/>
                  <a:pt x="153" y="365"/>
                </a:cubicBezTo>
                <a:cubicBezTo>
                  <a:pt x="110" y="392"/>
                  <a:pt x="72" y="411"/>
                  <a:pt x="39" y="430"/>
                </a:cubicBezTo>
                <a:cubicBezTo>
                  <a:pt x="6" y="449"/>
                  <a:pt x="0" y="466"/>
                  <a:pt x="4" y="478"/>
                </a:cubicBezTo>
                <a:cubicBezTo>
                  <a:pt x="10" y="496"/>
                  <a:pt x="14" y="509"/>
                  <a:pt x="21" y="527"/>
                </a:cubicBezTo>
                <a:cubicBezTo>
                  <a:pt x="29" y="550"/>
                  <a:pt x="45" y="555"/>
                  <a:pt x="73" y="548"/>
                </a:cubicBezTo>
                <a:cubicBezTo>
                  <a:pt x="107" y="538"/>
                  <a:pt x="193" y="513"/>
                  <a:pt x="231" y="500"/>
                </a:cubicBezTo>
                <a:cubicBezTo>
                  <a:pt x="274" y="486"/>
                  <a:pt x="278" y="450"/>
                  <a:pt x="284" y="419"/>
                </a:cubicBezTo>
                <a:cubicBezTo>
                  <a:pt x="292" y="382"/>
                  <a:pt x="299" y="347"/>
                  <a:pt x="306" y="313"/>
                </a:cubicBezTo>
                <a:cubicBezTo>
                  <a:pt x="330" y="410"/>
                  <a:pt x="295" y="1124"/>
                  <a:pt x="295" y="1223"/>
                </a:cubicBezTo>
                <a:cubicBezTo>
                  <a:pt x="295" y="1269"/>
                  <a:pt x="311" y="1277"/>
                  <a:pt x="330" y="1277"/>
                </a:cubicBezTo>
                <a:lnTo>
                  <a:pt x="393" y="1277"/>
                </a:lnTo>
                <a:cubicBezTo>
                  <a:pt x="410" y="1277"/>
                  <a:pt x="423" y="1262"/>
                  <a:pt x="429" y="1220"/>
                </a:cubicBezTo>
                <a:cubicBezTo>
                  <a:pt x="439" y="1152"/>
                  <a:pt x="458" y="992"/>
                  <a:pt x="482" y="742"/>
                </a:cubicBezTo>
                <a:cubicBezTo>
                  <a:pt x="506" y="992"/>
                  <a:pt x="525" y="1152"/>
                  <a:pt x="535" y="1220"/>
                </a:cubicBezTo>
                <a:cubicBezTo>
                  <a:pt x="542" y="1262"/>
                  <a:pt x="555" y="1277"/>
                  <a:pt x="572" y="1277"/>
                </a:cubicBezTo>
                <a:lnTo>
                  <a:pt x="635" y="1277"/>
                </a:lnTo>
                <a:cubicBezTo>
                  <a:pt x="653" y="1277"/>
                  <a:pt x="669" y="1269"/>
                  <a:pt x="669" y="1223"/>
                </a:cubicBezTo>
                <a:lnTo>
                  <a:pt x="669" y="223"/>
                </a:lnTo>
                <a:cubicBezTo>
                  <a:pt x="697" y="262"/>
                  <a:pt x="719" y="290"/>
                  <a:pt x="749" y="331"/>
                </a:cubicBezTo>
                <a:cubicBezTo>
                  <a:pt x="778" y="400"/>
                  <a:pt x="799" y="447"/>
                  <a:pt x="821" y="507"/>
                </a:cubicBezTo>
                <a:cubicBezTo>
                  <a:pt x="830" y="534"/>
                  <a:pt x="845" y="545"/>
                  <a:pt x="868" y="538"/>
                </a:cubicBezTo>
                <a:cubicBezTo>
                  <a:pt x="886" y="533"/>
                  <a:pt x="899" y="528"/>
                  <a:pt x="917" y="523"/>
                </a:cubicBezTo>
                <a:cubicBezTo>
                  <a:pt x="930" y="519"/>
                  <a:pt x="939" y="500"/>
                  <a:pt x="928" y="463"/>
                </a:cubicBezTo>
                <a:cubicBezTo>
                  <a:pt x="912" y="405"/>
                  <a:pt x="897" y="351"/>
                  <a:pt x="882" y="298"/>
                </a:cubicBezTo>
                <a:cubicBezTo>
                  <a:pt x="875" y="273"/>
                  <a:pt x="860" y="243"/>
                  <a:pt x="846" y="222"/>
                </a:cubicBezTo>
                <a:cubicBezTo>
                  <a:pt x="817" y="179"/>
                  <a:pt x="787" y="136"/>
                  <a:pt x="755" y="91"/>
                </a:cubicBezTo>
                <a:cubicBezTo>
                  <a:pt x="715" y="36"/>
                  <a:pt x="661" y="0"/>
                  <a:pt x="581" y="2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3" name="Freeform 350">
            <a:extLst>
              <a:ext uri="{FF2B5EF4-FFF2-40B4-BE49-F238E27FC236}">
                <a16:creationId xmlns:a16="http://schemas.microsoft.com/office/drawing/2014/main" id="{00000000-0008-0000-0E00-000049000000}"/>
              </a:ext>
            </a:extLst>
          </xdr:cNvPr>
          <xdr:cNvSpPr>
            <a:spLocks/>
          </xdr:cNvSpPr>
        </xdr:nvSpPr>
        <xdr:spPr bwMode="auto">
          <a:xfrm>
            <a:off x="38099" y="777875"/>
            <a:ext cx="400050" cy="273050"/>
          </a:xfrm>
          <a:custGeom>
            <a:avLst/>
            <a:gdLst>
              <a:gd name="T0" fmla="*/ 471 w 525"/>
              <a:gd name="T1" fmla="*/ 318 h 358"/>
              <a:gd name="T2" fmla="*/ 525 w 525"/>
              <a:gd name="T3" fmla="*/ 141 h 358"/>
              <a:gd name="T4" fmla="*/ 316 w 525"/>
              <a:gd name="T5" fmla="*/ 200 h 358"/>
              <a:gd name="T6" fmla="*/ 202 w 525"/>
              <a:gd name="T7" fmla="*/ 165 h 358"/>
              <a:gd name="T8" fmla="*/ 62 w 525"/>
              <a:gd name="T9" fmla="*/ 0 h 358"/>
              <a:gd name="T10" fmla="*/ 8 w 525"/>
              <a:gd name="T11" fmla="*/ 177 h 358"/>
              <a:gd name="T12" fmla="*/ 40 w 525"/>
              <a:gd name="T13" fmla="*/ 237 h 358"/>
              <a:gd name="T14" fmla="*/ 411 w 525"/>
              <a:gd name="T15" fmla="*/ 350 h 358"/>
              <a:gd name="T16" fmla="*/ 471 w 525"/>
              <a:gd name="T17" fmla="*/ 318 h 3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525" h="358">
                <a:moveTo>
                  <a:pt x="471" y="318"/>
                </a:moveTo>
                <a:cubicBezTo>
                  <a:pt x="485" y="274"/>
                  <a:pt x="505" y="207"/>
                  <a:pt x="525" y="141"/>
                </a:cubicBezTo>
                <a:cubicBezTo>
                  <a:pt x="445" y="163"/>
                  <a:pt x="371" y="184"/>
                  <a:pt x="316" y="200"/>
                </a:cubicBezTo>
                <a:cubicBezTo>
                  <a:pt x="279" y="210"/>
                  <a:pt x="228" y="195"/>
                  <a:pt x="202" y="165"/>
                </a:cubicBezTo>
                <a:cubicBezTo>
                  <a:pt x="165" y="121"/>
                  <a:pt x="115" y="63"/>
                  <a:pt x="62" y="0"/>
                </a:cubicBezTo>
                <a:cubicBezTo>
                  <a:pt x="41" y="66"/>
                  <a:pt x="21" y="133"/>
                  <a:pt x="8" y="177"/>
                </a:cubicBezTo>
                <a:cubicBezTo>
                  <a:pt x="0" y="203"/>
                  <a:pt x="14" y="230"/>
                  <a:pt x="40" y="237"/>
                </a:cubicBezTo>
                <a:cubicBezTo>
                  <a:pt x="126" y="264"/>
                  <a:pt x="325" y="324"/>
                  <a:pt x="411" y="350"/>
                </a:cubicBezTo>
                <a:cubicBezTo>
                  <a:pt x="437" y="358"/>
                  <a:pt x="463" y="344"/>
                  <a:pt x="471" y="318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4" name="Freeform 351">
            <a:extLst>
              <a:ext uri="{FF2B5EF4-FFF2-40B4-BE49-F238E27FC236}">
                <a16:creationId xmlns:a16="http://schemas.microsoft.com/office/drawing/2014/main" id="{00000000-0008-0000-0E00-00004A000000}"/>
              </a:ext>
            </a:extLst>
          </xdr:cNvPr>
          <xdr:cNvSpPr>
            <a:spLocks noEditPoints="1"/>
          </xdr:cNvSpPr>
        </xdr:nvSpPr>
        <xdr:spPr bwMode="auto">
          <a:xfrm>
            <a:off x="85724" y="676275"/>
            <a:ext cx="381000" cy="233363"/>
          </a:xfrm>
          <a:custGeom>
            <a:avLst/>
            <a:gdLst>
              <a:gd name="T0" fmla="*/ 275 w 500"/>
              <a:gd name="T1" fmla="*/ 56 h 307"/>
              <a:gd name="T2" fmla="*/ 325 w 500"/>
              <a:gd name="T3" fmla="*/ 109 h 307"/>
              <a:gd name="T4" fmla="*/ 204 w 500"/>
              <a:gd name="T5" fmla="*/ 72 h 307"/>
              <a:gd name="T6" fmla="*/ 275 w 500"/>
              <a:gd name="T7" fmla="*/ 56 h 307"/>
              <a:gd name="T8" fmla="*/ 201 w 500"/>
              <a:gd name="T9" fmla="*/ 300 h 307"/>
              <a:gd name="T10" fmla="*/ 255 w 500"/>
              <a:gd name="T11" fmla="*/ 303 h 307"/>
              <a:gd name="T12" fmla="*/ 485 w 500"/>
              <a:gd name="T13" fmla="*/ 238 h 307"/>
              <a:gd name="T14" fmla="*/ 493 w 500"/>
              <a:gd name="T15" fmla="*/ 212 h 307"/>
              <a:gd name="T16" fmla="*/ 460 w 500"/>
              <a:gd name="T17" fmla="*/ 150 h 307"/>
              <a:gd name="T18" fmla="*/ 371 w 500"/>
              <a:gd name="T19" fmla="*/ 123 h 307"/>
              <a:gd name="T20" fmla="*/ 365 w 500"/>
              <a:gd name="T21" fmla="*/ 108 h 307"/>
              <a:gd name="T22" fmla="*/ 286 w 500"/>
              <a:gd name="T23" fmla="*/ 19 h 307"/>
              <a:gd name="T24" fmla="*/ 172 w 500"/>
              <a:gd name="T25" fmla="*/ 50 h 307"/>
              <a:gd name="T26" fmla="*/ 159 w 500"/>
              <a:gd name="T27" fmla="*/ 58 h 307"/>
              <a:gd name="T28" fmla="*/ 69 w 500"/>
              <a:gd name="T29" fmla="*/ 31 h 307"/>
              <a:gd name="T30" fmla="*/ 8 w 500"/>
              <a:gd name="T31" fmla="*/ 64 h 307"/>
              <a:gd name="T32" fmla="*/ 0 w 500"/>
              <a:gd name="T33" fmla="*/ 91 h 307"/>
              <a:gd name="T34" fmla="*/ 155 w 500"/>
              <a:gd name="T35" fmla="*/ 272 h 307"/>
              <a:gd name="T36" fmla="*/ 201 w 500"/>
              <a:gd name="T37" fmla="*/ 300 h 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00" h="307">
                <a:moveTo>
                  <a:pt x="275" y="56"/>
                </a:moveTo>
                <a:cubicBezTo>
                  <a:pt x="312" y="67"/>
                  <a:pt x="320" y="88"/>
                  <a:pt x="325" y="109"/>
                </a:cubicBezTo>
                <a:cubicBezTo>
                  <a:pt x="286" y="97"/>
                  <a:pt x="243" y="84"/>
                  <a:pt x="204" y="72"/>
                </a:cubicBezTo>
                <a:cubicBezTo>
                  <a:pt x="220" y="58"/>
                  <a:pt x="238" y="45"/>
                  <a:pt x="275" y="56"/>
                </a:cubicBezTo>
                <a:close/>
                <a:moveTo>
                  <a:pt x="201" y="300"/>
                </a:moveTo>
                <a:cubicBezTo>
                  <a:pt x="220" y="306"/>
                  <a:pt x="239" y="307"/>
                  <a:pt x="255" y="303"/>
                </a:cubicBezTo>
                <a:lnTo>
                  <a:pt x="485" y="238"/>
                </a:lnTo>
                <a:cubicBezTo>
                  <a:pt x="485" y="238"/>
                  <a:pt x="490" y="222"/>
                  <a:pt x="493" y="212"/>
                </a:cubicBezTo>
                <a:cubicBezTo>
                  <a:pt x="500" y="189"/>
                  <a:pt x="490" y="159"/>
                  <a:pt x="460" y="150"/>
                </a:cubicBezTo>
                <a:cubicBezTo>
                  <a:pt x="447" y="146"/>
                  <a:pt x="410" y="135"/>
                  <a:pt x="371" y="123"/>
                </a:cubicBezTo>
                <a:cubicBezTo>
                  <a:pt x="367" y="122"/>
                  <a:pt x="366" y="113"/>
                  <a:pt x="365" y="108"/>
                </a:cubicBezTo>
                <a:cubicBezTo>
                  <a:pt x="359" y="84"/>
                  <a:pt x="349" y="38"/>
                  <a:pt x="286" y="19"/>
                </a:cubicBezTo>
                <a:cubicBezTo>
                  <a:pt x="223" y="0"/>
                  <a:pt x="190" y="32"/>
                  <a:pt x="172" y="50"/>
                </a:cubicBezTo>
                <a:cubicBezTo>
                  <a:pt x="168" y="53"/>
                  <a:pt x="163" y="60"/>
                  <a:pt x="159" y="58"/>
                </a:cubicBezTo>
                <a:cubicBezTo>
                  <a:pt x="126" y="49"/>
                  <a:pt x="82" y="35"/>
                  <a:pt x="69" y="31"/>
                </a:cubicBezTo>
                <a:cubicBezTo>
                  <a:pt x="39" y="22"/>
                  <a:pt x="15" y="41"/>
                  <a:pt x="8" y="64"/>
                </a:cubicBezTo>
                <a:cubicBezTo>
                  <a:pt x="4" y="75"/>
                  <a:pt x="0" y="91"/>
                  <a:pt x="0" y="91"/>
                </a:cubicBezTo>
                <a:lnTo>
                  <a:pt x="155" y="272"/>
                </a:lnTo>
                <a:cubicBezTo>
                  <a:pt x="165" y="285"/>
                  <a:pt x="182" y="295"/>
                  <a:pt x="201" y="300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5" name="Freeform 352">
            <a:extLst>
              <a:ext uri="{FF2B5EF4-FFF2-40B4-BE49-F238E27FC236}">
                <a16:creationId xmlns:a16="http://schemas.microsoft.com/office/drawing/2014/main" id="{00000000-0008-0000-0E00-00004B000000}"/>
              </a:ext>
            </a:extLst>
          </xdr:cNvPr>
          <xdr:cNvSpPr>
            <a:spLocks/>
          </xdr:cNvSpPr>
        </xdr:nvSpPr>
        <xdr:spPr bwMode="auto">
          <a:xfrm>
            <a:off x="584199" y="0"/>
            <a:ext cx="234950" cy="274638"/>
          </a:xfrm>
          <a:custGeom>
            <a:avLst/>
            <a:gdLst>
              <a:gd name="T0" fmla="*/ 194 w 308"/>
              <a:gd name="T1" fmla="*/ 18 h 360"/>
              <a:gd name="T2" fmla="*/ 22 w 308"/>
              <a:gd name="T3" fmla="*/ 148 h 360"/>
              <a:gd name="T4" fmla="*/ 114 w 308"/>
              <a:gd name="T5" fmla="*/ 342 h 360"/>
              <a:gd name="T6" fmla="*/ 285 w 308"/>
              <a:gd name="T7" fmla="*/ 213 h 360"/>
              <a:gd name="T8" fmla="*/ 194 w 308"/>
              <a:gd name="T9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8" h="360">
                <a:moveTo>
                  <a:pt x="194" y="18"/>
                </a:moveTo>
                <a:cubicBezTo>
                  <a:pt x="121" y="0"/>
                  <a:pt x="44" y="58"/>
                  <a:pt x="22" y="148"/>
                </a:cubicBezTo>
                <a:cubicBezTo>
                  <a:pt x="0" y="237"/>
                  <a:pt x="41" y="324"/>
                  <a:pt x="114" y="342"/>
                </a:cubicBezTo>
                <a:cubicBezTo>
                  <a:pt x="186" y="360"/>
                  <a:pt x="263" y="302"/>
                  <a:pt x="285" y="213"/>
                </a:cubicBezTo>
                <a:cubicBezTo>
                  <a:pt x="308" y="123"/>
                  <a:pt x="267" y="36"/>
                  <a:pt x="194" y="18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76" name="Freeform 353">
            <a:extLst>
              <a:ext uri="{FF2B5EF4-FFF2-40B4-BE49-F238E27FC236}">
                <a16:creationId xmlns:a16="http://schemas.microsoft.com/office/drawing/2014/main" id="{00000000-0008-0000-0E00-00004C000000}"/>
              </a:ext>
            </a:extLst>
          </xdr:cNvPr>
          <xdr:cNvSpPr>
            <a:spLocks noEditPoints="1"/>
          </xdr:cNvSpPr>
        </xdr:nvSpPr>
        <xdr:spPr bwMode="auto">
          <a:xfrm>
            <a:off x="277812" y="258762"/>
            <a:ext cx="715963" cy="973138"/>
          </a:xfrm>
          <a:custGeom>
            <a:avLst/>
            <a:gdLst>
              <a:gd name="T0" fmla="*/ 444 w 939"/>
              <a:gd name="T1" fmla="*/ 150 h 1277"/>
              <a:gd name="T2" fmla="*/ 443 w 939"/>
              <a:gd name="T3" fmla="*/ 124 h 1277"/>
              <a:gd name="T4" fmla="*/ 470 w 939"/>
              <a:gd name="T5" fmla="*/ 96 h 1277"/>
              <a:gd name="T6" fmla="*/ 494 w 939"/>
              <a:gd name="T7" fmla="*/ 94 h 1277"/>
              <a:gd name="T8" fmla="*/ 515 w 939"/>
              <a:gd name="T9" fmla="*/ 107 h 1277"/>
              <a:gd name="T10" fmla="*/ 526 w 939"/>
              <a:gd name="T11" fmla="*/ 144 h 1277"/>
              <a:gd name="T12" fmla="*/ 513 w 939"/>
              <a:gd name="T13" fmla="*/ 167 h 1277"/>
              <a:gd name="T14" fmla="*/ 485 w 939"/>
              <a:gd name="T15" fmla="*/ 201 h 1277"/>
              <a:gd name="T16" fmla="*/ 541 w 939"/>
              <a:gd name="T17" fmla="*/ 442 h 1277"/>
              <a:gd name="T18" fmla="*/ 467 w 939"/>
              <a:gd name="T19" fmla="*/ 525 h 1277"/>
              <a:gd name="T20" fmla="*/ 394 w 939"/>
              <a:gd name="T21" fmla="*/ 442 h 1277"/>
              <a:gd name="T22" fmla="*/ 452 w 939"/>
              <a:gd name="T23" fmla="*/ 201 h 1277"/>
              <a:gd name="T24" fmla="*/ 444 w 939"/>
              <a:gd name="T25" fmla="*/ 150 h 1277"/>
              <a:gd name="T26" fmla="*/ 22 w 939"/>
              <a:gd name="T27" fmla="*/ 523 h 1277"/>
              <a:gd name="T28" fmla="*/ 71 w 939"/>
              <a:gd name="T29" fmla="*/ 538 h 1277"/>
              <a:gd name="T30" fmla="*/ 118 w 939"/>
              <a:gd name="T31" fmla="*/ 507 h 1277"/>
              <a:gd name="T32" fmla="*/ 190 w 939"/>
              <a:gd name="T33" fmla="*/ 331 h 1277"/>
              <a:gd name="T34" fmla="*/ 270 w 939"/>
              <a:gd name="T35" fmla="*/ 223 h 1277"/>
              <a:gd name="T36" fmla="*/ 270 w 939"/>
              <a:gd name="T37" fmla="*/ 1223 h 1277"/>
              <a:gd name="T38" fmla="*/ 304 w 939"/>
              <a:gd name="T39" fmla="*/ 1277 h 1277"/>
              <a:gd name="T40" fmla="*/ 367 w 939"/>
              <a:gd name="T41" fmla="*/ 1277 h 1277"/>
              <a:gd name="T42" fmla="*/ 403 w 939"/>
              <a:gd name="T43" fmla="*/ 1220 h 1277"/>
              <a:gd name="T44" fmla="*/ 457 w 939"/>
              <a:gd name="T45" fmla="*/ 742 h 1277"/>
              <a:gd name="T46" fmla="*/ 510 w 939"/>
              <a:gd name="T47" fmla="*/ 1220 h 1277"/>
              <a:gd name="T48" fmla="*/ 546 w 939"/>
              <a:gd name="T49" fmla="*/ 1277 h 1277"/>
              <a:gd name="T50" fmla="*/ 609 w 939"/>
              <a:gd name="T51" fmla="*/ 1277 h 1277"/>
              <a:gd name="T52" fmla="*/ 644 w 939"/>
              <a:gd name="T53" fmla="*/ 1223 h 1277"/>
              <a:gd name="T54" fmla="*/ 633 w 939"/>
              <a:gd name="T55" fmla="*/ 313 h 1277"/>
              <a:gd name="T56" fmla="*/ 655 w 939"/>
              <a:gd name="T57" fmla="*/ 419 h 1277"/>
              <a:gd name="T58" fmla="*/ 708 w 939"/>
              <a:gd name="T59" fmla="*/ 500 h 1277"/>
              <a:gd name="T60" fmla="*/ 866 w 939"/>
              <a:gd name="T61" fmla="*/ 548 h 1277"/>
              <a:gd name="T62" fmla="*/ 918 w 939"/>
              <a:gd name="T63" fmla="*/ 527 h 1277"/>
              <a:gd name="T64" fmla="*/ 935 w 939"/>
              <a:gd name="T65" fmla="*/ 478 h 1277"/>
              <a:gd name="T66" fmla="*/ 900 w 939"/>
              <a:gd name="T67" fmla="*/ 430 h 1277"/>
              <a:gd name="T68" fmla="*/ 786 w 939"/>
              <a:gd name="T69" fmla="*/ 365 h 1277"/>
              <a:gd name="T70" fmla="*/ 770 w 939"/>
              <a:gd name="T71" fmla="*/ 236 h 1277"/>
              <a:gd name="T72" fmla="*/ 649 w 939"/>
              <a:gd name="T73" fmla="*/ 92 h 1277"/>
              <a:gd name="T74" fmla="*/ 504 w 939"/>
              <a:gd name="T75" fmla="*/ 56 h 1277"/>
              <a:gd name="T76" fmla="*/ 358 w 939"/>
              <a:gd name="T77" fmla="*/ 20 h 1277"/>
              <a:gd name="T78" fmla="*/ 184 w 939"/>
              <a:gd name="T79" fmla="*/ 91 h 1277"/>
              <a:gd name="T80" fmla="*/ 93 w 939"/>
              <a:gd name="T81" fmla="*/ 222 h 1277"/>
              <a:gd name="T82" fmla="*/ 57 w 939"/>
              <a:gd name="T83" fmla="*/ 298 h 1277"/>
              <a:gd name="T84" fmla="*/ 10 w 939"/>
              <a:gd name="T85" fmla="*/ 463 h 1277"/>
              <a:gd name="T86" fmla="*/ 22 w 939"/>
              <a:gd name="T87" fmla="*/ 523 h 1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39" h="1277">
                <a:moveTo>
                  <a:pt x="444" y="150"/>
                </a:moveTo>
                <a:cubicBezTo>
                  <a:pt x="437" y="141"/>
                  <a:pt x="435" y="133"/>
                  <a:pt x="443" y="124"/>
                </a:cubicBezTo>
                <a:cubicBezTo>
                  <a:pt x="450" y="116"/>
                  <a:pt x="460" y="106"/>
                  <a:pt x="470" y="96"/>
                </a:cubicBezTo>
                <a:cubicBezTo>
                  <a:pt x="475" y="91"/>
                  <a:pt x="484" y="91"/>
                  <a:pt x="494" y="94"/>
                </a:cubicBezTo>
                <a:cubicBezTo>
                  <a:pt x="505" y="96"/>
                  <a:pt x="513" y="100"/>
                  <a:pt x="515" y="107"/>
                </a:cubicBezTo>
                <a:cubicBezTo>
                  <a:pt x="519" y="121"/>
                  <a:pt x="523" y="134"/>
                  <a:pt x="526" y="144"/>
                </a:cubicBezTo>
                <a:cubicBezTo>
                  <a:pt x="529" y="156"/>
                  <a:pt x="523" y="162"/>
                  <a:pt x="513" y="167"/>
                </a:cubicBezTo>
                <a:cubicBezTo>
                  <a:pt x="495" y="176"/>
                  <a:pt x="482" y="183"/>
                  <a:pt x="485" y="201"/>
                </a:cubicBezTo>
                <a:cubicBezTo>
                  <a:pt x="491" y="234"/>
                  <a:pt x="536" y="417"/>
                  <a:pt x="541" y="442"/>
                </a:cubicBezTo>
                <a:cubicBezTo>
                  <a:pt x="529" y="465"/>
                  <a:pt x="479" y="525"/>
                  <a:pt x="467" y="525"/>
                </a:cubicBezTo>
                <a:cubicBezTo>
                  <a:pt x="456" y="525"/>
                  <a:pt x="406" y="464"/>
                  <a:pt x="394" y="442"/>
                </a:cubicBezTo>
                <a:cubicBezTo>
                  <a:pt x="400" y="416"/>
                  <a:pt x="445" y="234"/>
                  <a:pt x="452" y="201"/>
                </a:cubicBezTo>
                <a:cubicBezTo>
                  <a:pt x="455" y="183"/>
                  <a:pt x="456" y="167"/>
                  <a:pt x="444" y="150"/>
                </a:cubicBezTo>
                <a:close/>
                <a:moveTo>
                  <a:pt x="22" y="523"/>
                </a:moveTo>
                <a:cubicBezTo>
                  <a:pt x="40" y="528"/>
                  <a:pt x="53" y="533"/>
                  <a:pt x="71" y="538"/>
                </a:cubicBezTo>
                <a:cubicBezTo>
                  <a:pt x="94" y="545"/>
                  <a:pt x="109" y="534"/>
                  <a:pt x="118" y="507"/>
                </a:cubicBezTo>
                <a:cubicBezTo>
                  <a:pt x="140" y="447"/>
                  <a:pt x="161" y="400"/>
                  <a:pt x="190" y="331"/>
                </a:cubicBezTo>
                <a:cubicBezTo>
                  <a:pt x="220" y="290"/>
                  <a:pt x="242" y="262"/>
                  <a:pt x="270" y="223"/>
                </a:cubicBezTo>
                <a:lnTo>
                  <a:pt x="270" y="1223"/>
                </a:lnTo>
                <a:cubicBezTo>
                  <a:pt x="270" y="1269"/>
                  <a:pt x="286" y="1277"/>
                  <a:pt x="304" y="1277"/>
                </a:cubicBezTo>
                <a:lnTo>
                  <a:pt x="367" y="1277"/>
                </a:lnTo>
                <a:cubicBezTo>
                  <a:pt x="384" y="1277"/>
                  <a:pt x="397" y="1262"/>
                  <a:pt x="403" y="1220"/>
                </a:cubicBezTo>
                <a:cubicBezTo>
                  <a:pt x="414" y="1152"/>
                  <a:pt x="433" y="992"/>
                  <a:pt x="457" y="742"/>
                </a:cubicBezTo>
                <a:cubicBezTo>
                  <a:pt x="481" y="992"/>
                  <a:pt x="500" y="1152"/>
                  <a:pt x="510" y="1220"/>
                </a:cubicBezTo>
                <a:cubicBezTo>
                  <a:pt x="516" y="1262"/>
                  <a:pt x="529" y="1277"/>
                  <a:pt x="546" y="1277"/>
                </a:cubicBezTo>
                <a:lnTo>
                  <a:pt x="609" y="1277"/>
                </a:lnTo>
                <a:cubicBezTo>
                  <a:pt x="628" y="1277"/>
                  <a:pt x="644" y="1269"/>
                  <a:pt x="644" y="1223"/>
                </a:cubicBezTo>
                <a:cubicBezTo>
                  <a:pt x="644" y="1124"/>
                  <a:pt x="609" y="410"/>
                  <a:pt x="633" y="313"/>
                </a:cubicBezTo>
                <a:cubicBezTo>
                  <a:pt x="640" y="347"/>
                  <a:pt x="647" y="382"/>
                  <a:pt x="655" y="419"/>
                </a:cubicBezTo>
                <a:cubicBezTo>
                  <a:pt x="661" y="450"/>
                  <a:pt x="665" y="486"/>
                  <a:pt x="708" y="500"/>
                </a:cubicBezTo>
                <a:cubicBezTo>
                  <a:pt x="746" y="513"/>
                  <a:pt x="832" y="538"/>
                  <a:pt x="866" y="548"/>
                </a:cubicBezTo>
                <a:cubicBezTo>
                  <a:pt x="893" y="555"/>
                  <a:pt x="910" y="550"/>
                  <a:pt x="918" y="527"/>
                </a:cubicBezTo>
                <a:cubicBezTo>
                  <a:pt x="925" y="509"/>
                  <a:pt x="928" y="496"/>
                  <a:pt x="935" y="478"/>
                </a:cubicBezTo>
                <a:cubicBezTo>
                  <a:pt x="939" y="466"/>
                  <a:pt x="932" y="449"/>
                  <a:pt x="900" y="430"/>
                </a:cubicBezTo>
                <a:cubicBezTo>
                  <a:pt x="867" y="411"/>
                  <a:pt x="829" y="392"/>
                  <a:pt x="786" y="365"/>
                </a:cubicBezTo>
                <a:cubicBezTo>
                  <a:pt x="782" y="330"/>
                  <a:pt x="776" y="273"/>
                  <a:pt x="770" y="236"/>
                </a:cubicBezTo>
                <a:cubicBezTo>
                  <a:pt x="760" y="168"/>
                  <a:pt x="730" y="112"/>
                  <a:pt x="649" y="92"/>
                </a:cubicBezTo>
                <a:cubicBezTo>
                  <a:pt x="625" y="86"/>
                  <a:pt x="566" y="71"/>
                  <a:pt x="504" y="56"/>
                </a:cubicBezTo>
                <a:cubicBezTo>
                  <a:pt x="441" y="40"/>
                  <a:pt x="383" y="26"/>
                  <a:pt x="358" y="20"/>
                </a:cubicBezTo>
                <a:cubicBezTo>
                  <a:pt x="278" y="0"/>
                  <a:pt x="224" y="36"/>
                  <a:pt x="184" y="91"/>
                </a:cubicBezTo>
                <a:cubicBezTo>
                  <a:pt x="152" y="136"/>
                  <a:pt x="122" y="179"/>
                  <a:pt x="93" y="222"/>
                </a:cubicBezTo>
                <a:cubicBezTo>
                  <a:pt x="79" y="243"/>
                  <a:pt x="64" y="273"/>
                  <a:pt x="57" y="298"/>
                </a:cubicBezTo>
                <a:cubicBezTo>
                  <a:pt x="42" y="351"/>
                  <a:pt x="27" y="405"/>
                  <a:pt x="10" y="463"/>
                </a:cubicBezTo>
                <a:cubicBezTo>
                  <a:pt x="0" y="500"/>
                  <a:pt x="9" y="519"/>
                  <a:pt x="22" y="523"/>
                </a:cubicBezTo>
              </a:path>
            </a:pathLst>
          </a:custGeom>
          <a:grpFill/>
          <a:ln>
            <a:noFill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>
    <xdr:from>
      <xdr:col>6</xdr:col>
      <xdr:colOff>69631</xdr:colOff>
      <xdr:row>29</xdr:row>
      <xdr:rowOff>6350</xdr:rowOff>
    </xdr:from>
    <xdr:to>
      <xdr:col>6</xdr:col>
      <xdr:colOff>529969</xdr:colOff>
      <xdr:row>31</xdr:row>
      <xdr:rowOff>106050</xdr:rowOff>
    </xdr:to>
    <xdr:sp macro="" textlink="">
      <xdr:nvSpPr>
        <xdr:cNvPr id="65" name="Work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>
          <a:spLocks noChangeAspect="1" noEditPoints="1"/>
        </xdr:cNvSpPr>
      </xdr:nvSpPr>
      <xdr:spPr bwMode="auto">
        <a:xfrm>
          <a:off x="3727231" y="5346700"/>
          <a:ext cx="460338" cy="468000"/>
        </a:xfrm>
        <a:custGeom>
          <a:avLst/>
          <a:gdLst>
            <a:gd name="T0" fmla="*/ 754 w 1959"/>
            <a:gd name="T1" fmla="*/ 91 h 1920"/>
            <a:gd name="T2" fmla="*/ 694 w 1959"/>
            <a:gd name="T3" fmla="*/ 706 h 1920"/>
            <a:gd name="T4" fmla="*/ 568 w 1959"/>
            <a:gd name="T5" fmla="*/ 615 h 1920"/>
            <a:gd name="T6" fmla="*/ 628 w 1959"/>
            <a:gd name="T7" fmla="*/ 0 h 1920"/>
            <a:gd name="T8" fmla="*/ 1478 w 1959"/>
            <a:gd name="T9" fmla="*/ 140 h 1920"/>
            <a:gd name="T10" fmla="*/ 1594 w 1959"/>
            <a:gd name="T11" fmla="*/ 503 h 1920"/>
            <a:gd name="T12" fmla="*/ 1683 w 1959"/>
            <a:gd name="T13" fmla="*/ 1273 h 1920"/>
            <a:gd name="T14" fmla="*/ 1683 w 1959"/>
            <a:gd name="T15" fmla="*/ 1370 h 1920"/>
            <a:gd name="T16" fmla="*/ 1777 w 1959"/>
            <a:gd name="T17" fmla="*/ 1379 h 1920"/>
            <a:gd name="T18" fmla="*/ 1757 w 1959"/>
            <a:gd name="T19" fmla="*/ 1085 h 1920"/>
            <a:gd name="T20" fmla="*/ 1822 w 1959"/>
            <a:gd name="T21" fmla="*/ 683 h 1920"/>
            <a:gd name="T22" fmla="*/ 1880 w 1959"/>
            <a:gd name="T23" fmla="*/ 683 h 1920"/>
            <a:gd name="T24" fmla="*/ 1893 w 1959"/>
            <a:gd name="T25" fmla="*/ 683 h 1920"/>
            <a:gd name="T26" fmla="*/ 1959 w 1959"/>
            <a:gd name="T27" fmla="*/ 1085 h 1920"/>
            <a:gd name="T28" fmla="*/ 1929 w 1959"/>
            <a:gd name="T29" fmla="*/ 1867 h 1920"/>
            <a:gd name="T30" fmla="*/ 1826 w 1959"/>
            <a:gd name="T31" fmla="*/ 1916 h 1920"/>
            <a:gd name="T32" fmla="*/ 1777 w 1959"/>
            <a:gd name="T33" fmla="*/ 1531 h 1920"/>
            <a:gd name="T34" fmla="*/ 1411 w 1959"/>
            <a:gd name="T35" fmla="*/ 1864 h 1920"/>
            <a:gd name="T36" fmla="*/ 1307 w 1959"/>
            <a:gd name="T37" fmla="*/ 1916 h 1920"/>
            <a:gd name="T38" fmla="*/ 1259 w 1959"/>
            <a:gd name="T39" fmla="*/ 1443 h 1920"/>
            <a:gd name="T40" fmla="*/ 981 w 1959"/>
            <a:gd name="T41" fmla="*/ 1595 h 1920"/>
            <a:gd name="T42" fmla="*/ 905 w 1959"/>
            <a:gd name="T43" fmla="*/ 1919 h 1920"/>
            <a:gd name="T44" fmla="*/ 773 w 1959"/>
            <a:gd name="T45" fmla="*/ 1859 h 1920"/>
            <a:gd name="T46" fmla="*/ 715 w 1959"/>
            <a:gd name="T47" fmla="*/ 1864 h 1920"/>
            <a:gd name="T48" fmla="*/ 521 w 1959"/>
            <a:gd name="T49" fmla="*/ 1828 h 1920"/>
            <a:gd name="T50" fmla="*/ 518 w 1959"/>
            <a:gd name="T51" fmla="*/ 1859 h 1920"/>
            <a:gd name="T52" fmla="*/ 386 w 1959"/>
            <a:gd name="T53" fmla="*/ 1919 h 1920"/>
            <a:gd name="T54" fmla="*/ 310 w 1959"/>
            <a:gd name="T55" fmla="*/ 1125 h 1920"/>
            <a:gd name="T56" fmla="*/ 0 w 1959"/>
            <a:gd name="T57" fmla="*/ 1048 h 1920"/>
            <a:gd name="T58" fmla="*/ 85 w 1959"/>
            <a:gd name="T59" fmla="*/ 917 h 1920"/>
            <a:gd name="T60" fmla="*/ 446 w 1959"/>
            <a:gd name="T61" fmla="*/ 395 h 1920"/>
            <a:gd name="T62" fmla="*/ 547 w 1959"/>
            <a:gd name="T63" fmla="*/ 395 h 1920"/>
            <a:gd name="T64" fmla="*/ 607 w 1959"/>
            <a:gd name="T65" fmla="*/ 917 h 1920"/>
            <a:gd name="T66" fmla="*/ 661 w 1959"/>
            <a:gd name="T67" fmla="*/ 816 h 1920"/>
            <a:gd name="T68" fmla="*/ 955 w 1959"/>
            <a:gd name="T69" fmla="*/ 757 h 1920"/>
            <a:gd name="T70" fmla="*/ 1434 w 1959"/>
            <a:gd name="T71" fmla="*/ 608 h 1920"/>
            <a:gd name="T72" fmla="*/ 1459 w 1959"/>
            <a:gd name="T73" fmla="*/ 536 h 1920"/>
            <a:gd name="T74" fmla="*/ 1394 w 1959"/>
            <a:gd name="T75" fmla="*/ 156 h 1920"/>
            <a:gd name="T76" fmla="*/ 1396 w 1959"/>
            <a:gd name="T77" fmla="*/ 156 h 1920"/>
            <a:gd name="T78" fmla="*/ 1434 w 1959"/>
            <a:gd name="T79" fmla="*/ 792 h 1920"/>
            <a:gd name="T80" fmla="*/ 1157 w 1959"/>
            <a:gd name="T81" fmla="*/ 889 h 1920"/>
            <a:gd name="T82" fmla="*/ 1241 w 1959"/>
            <a:gd name="T83" fmla="*/ 917 h 1920"/>
            <a:gd name="T84" fmla="*/ 1325 w 1959"/>
            <a:gd name="T85" fmla="*/ 1048 h 1920"/>
            <a:gd name="T86" fmla="*/ 981 w 1959"/>
            <a:gd name="T87" fmla="*/ 1125 h 1920"/>
            <a:gd name="T88" fmla="*/ 988 w 1959"/>
            <a:gd name="T89" fmla="*/ 1247 h 1920"/>
            <a:gd name="T90" fmla="*/ 1106 w 1959"/>
            <a:gd name="T91" fmla="*/ 1200 h 1920"/>
            <a:gd name="T92" fmla="*/ 1434 w 1959"/>
            <a:gd name="T93" fmla="*/ 792 h 1920"/>
            <a:gd name="T94" fmla="*/ 518 w 1959"/>
            <a:gd name="T95" fmla="*/ 1125 h 1920"/>
            <a:gd name="T96" fmla="*/ 545 w 1959"/>
            <a:gd name="T97" fmla="*/ 1695 h 1920"/>
            <a:gd name="T98" fmla="*/ 773 w 1959"/>
            <a:gd name="T99" fmla="*/ 1125 h 19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</a:cxnLst>
          <a:rect l="0" t="0" r="r" b="b"/>
          <a:pathLst>
            <a:path w="1959" h="1920">
              <a:moveTo>
                <a:pt x="694" y="0"/>
              </a:moveTo>
              <a:cubicBezTo>
                <a:pt x="728" y="0"/>
                <a:pt x="754" y="41"/>
                <a:pt x="754" y="91"/>
              </a:cubicBezTo>
              <a:lnTo>
                <a:pt x="754" y="615"/>
              </a:lnTo>
              <a:cubicBezTo>
                <a:pt x="754" y="665"/>
                <a:pt x="728" y="706"/>
                <a:pt x="694" y="706"/>
              </a:cubicBezTo>
              <a:lnTo>
                <a:pt x="628" y="706"/>
              </a:lnTo>
              <a:cubicBezTo>
                <a:pt x="595" y="706"/>
                <a:pt x="568" y="665"/>
                <a:pt x="568" y="615"/>
              </a:cubicBezTo>
              <a:lnTo>
                <a:pt x="568" y="91"/>
              </a:lnTo>
              <a:cubicBezTo>
                <a:pt x="568" y="41"/>
                <a:pt x="595" y="0"/>
                <a:pt x="628" y="0"/>
              </a:cubicBezTo>
              <a:lnTo>
                <a:pt x="694" y="0"/>
              </a:lnTo>
              <a:close/>
              <a:moveTo>
                <a:pt x="1478" y="140"/>
              </a:moveTo>
              <a:cubicBezTo>
                <a:pt x="1559" y="140"/>
                <a:pt x="1637" y="185"/>
                <a:pt x="1671" y="260"/>
              </a:cubicBezTo>
              <a:cubicBezTo>
                <a:pt x="1712" y="349"/>
                <a:pt x="1677" y="451"/>
                <a:pt x="1594" y="503"/>
              </a:cubicBezTo>
              <a:cubicBezTo>
                <a:pt x="1645" y="511"/>
                <a:pt x="1683" y="549"/>
                <a:pt x="1683" y="596"/>
              </a:cubicBezTo>
              <a:lnTo>
                <a:pt x="1683" y="1273"/>
              </a:lnTo>
              <a:lnTo>
                <a:pt x="1683" y="1344"/>
              </a:lnTo>
              <a:lnTo>
                <a:pt x="1683" y="1370"/>
              </a:lnTo>
              <a:cubicBezTo>
                <a:pt x="1683" y="1373"/>
                <a:pt x="1683" y="1376"/>
                <a:pt x="1682" y="1379"/>
              </a:cubicBezTo>
              <a:lnTo>
                <a:pt x="1777" y="1379"/>
              </a:lnTo>
              <a:lnTo>
                <a:pt x="1777" y="1121"/>
              </a:lnTo>
              <a:cubicBezTo>
                <a:pt x="1765" y="1112"/>
                <a:pt x="1757" y="1099"/>
                <a:pt x="1757" y="1085"/>
              </a:cubicBezTo>
              <a:lnTo>
                <a:pt x="1757" y="732"/>
              </a:lnTo>
              <a:cubicBezTo>
                <a:pt x="1757" y="705"/>
                <a:pt x="1786" y="683"/>
                <a:pt x="1822" y="683"/>
              </a:cubicBezTo>
              <a:lnTo>
                <a:pt x="1826" y="683"/>
              </a:lnTo>
              <a:lnTo>
                <a:pt x="1880" y="683"/>
              </a:lnTo>
              <a:lnTo>
                <a:pt x="1893" y="683"/>
              </a:lnTo>
              <a:lnTo>
                <a:pt x="1893" y="683"/>
              </a:lnTo>
              <a:cubicBezTo>
                <a:pt x="1929" y="683"/>
                <a:pt x="1959" y="705"/>
                <a:pt x="1959" y="732"/>
              </a:cubicBezTo>
              <a:lnTo>
                <a:pt x="1959" y="1085"/>
              </a:lnTo>
              <a:cubicBezTo>
                <a:pt x="1959" y="1102"/>
                <a:pt x="1947" y="1118"/>
                <a:pt x="1929" y="1127"/>
              </a:cubicBezTo>
              <a:lnTo>
                <a:pt x="1929" y="1867"/>
              </a:lnTo>
              <a:cubicBezTo>
                <a:pt x="1929" y="1894"/>
                <a:pt x="1907" y="1916"/>
                <a:pt x="1880" y="1916"/>
              </a:cubicBezTo>
              <a:lnTo>
                <a:pt x="1826" y="1916"/>
              </a:lnTo>
              <a:cubicBezTo>
                <a:pt x="1799" y="1916"/>
                <a:pt x="1777" y="1894"/>
                <a:pt x="1777" y="1867"/>
              </a:cubicBezTo>
              <a:lnTo>
                <a:pt x="1777" y="1531"/>
              </a:lnTo>
              <a:lnTo>
                <a:pt x="1411" y="1531"/>
              </a:lnTo>
              <a:lnTo>
                <a:pt x="1411" y="1864"/>
              </a:lnTo>
              <a:cubicBezTo>
                <a:pt x="1411" y="1893"/>
                <a:pt x="1388" y="1916"/>
                <a:pt x="1361" y="1916"/>
              </a:cubicBezTo>
              <a:lnTo>
                <a:pt x="1307" y="1916"/>
              </a:lnTo>
              <a:cubicBezTo>
                <a:pt x="1280" y="1916"/>
                <a:pt x="1259" y="1893"/>
                <a:pt x="1259" y="1864"/>
              </a:cubicBezTo>
              <a:lnTo>
                <a:pt x="1259" y="1443"/>
              </a:lnTo>
              <a:lnTo>
                <a:pt x="1132" y="1443"/>
              </a:lnTo>
              <a:lnTo>
                <a:pt x="981" y="1595"/>
              </a:lnTo>
              <a:lnTo>
                <a:pt x="981" y="1859"/>
              </a:lnTo>
              <a:cubicBezTo>
                <a:pt x="981" y="1892"/>
                <a:pt x="947" y="1919"/>
                <a:pt x="905" y="1919"/>
              </a:cubicBezTo>
              <a:lnTo>
                <a:pt x="850" y="1919"/>
              </a:lnTo>
              <a:cubicBezTo>
                <a:pt x="808" y="1919"/>
                <a:pt x="773" y="1892"/>
                <a:pt x="773" y="1859"/>
              </a:cubicBezTo>
              <a:lnTo>
                <a:pt x="773" y="1805"/>
              </a:lnTo>
              <a:lnTo>
                <a:pt x="715" y="1864"/>
              </a:lnTo>
              <a:cubicBezTo>
                <a:pt x="672" y="1908"/>
                <a:pt x="613" y="1920"/>
                <a:pt x="584" y="1890"/>
              </a:cubicBezTo>
              <a:lnTo>
                <a:pt x="521" y="1828"/>
              </a:lnTo>
              <a:cubicBezTo>
                <a:pt x="520" y="1827"/>
                <a:pt x="519" y="1825"/>
                <a:pt x="518" y="1824"/>
              </a:cubicBezTo>
              <a:lnTo>
                <a:pt x="518" y="1859"/>
              </a:lnTo>
              <a:cubicBezTo>
                <a:pt x="518" y="1892"/>
                <a:pt x="483" y="1919"/>
                <a:pt x="441" y="1919"/>
              </a:cubicBezTo>
              <a:lnTo>
                <a:pt x="386" y="1919"/>
              </a:lnTo>
              <a:cubicBezTo>
                <a:pt x="344" y="1919"/>
                <a:pt x="310" y="1892"/>
                <a:pt x="310" y="1859"/>
              </a:cubicBezTo>
              <a:lnTo>
                <a:pt x="310" y="1125"/>
              </a:lnTo>
              <a:lnTo>
                <a:pt x="85" y="1125"/>
              </a:lnTo>
              <a:cubicBezTo>
                <a:pt x="38" y="1125"/>
                <a:pt x="0" y="1091"/>
                <a:pt x="0" y="1048"/>
              </a:cubicBezTo>
              <a:lnTo>
                <a:pt x="0" y="993"/>
              </a:lnTo>
              <a:cubicBezTo>
                <a:pt x="0" y="951"/>
                <a:pt x="38" y="917"/>
                <a:pt x="85" y="917"/>
              </a:cubicBezTo>
              <a:lnTo>
                <a:pt x="446" y="917"/>
              </a:lnTo>
              <a:lnTo>
                <a:pt x="446" y="395"/>
              </a:lnTo>
              <a:cubicBezTo>
                <a:pt x="446" y="368"/>
                <a:pt x="469" y="346"/>
                <a:pt x="496" y="346"/>
              </a:cubicBezTo>
              <a:cubicBezTo>
                <a:pt x="524" y="346"/>
                <a:pt x="547" y="368"/>
                <a:pt x="547" y="395"/>
              </a:cubicBezTo>
              <a:lnTo>
                <a:pt x="547" y="917"/>
              </a:lnTo>
              <a:lnTo>
                <a:pt x="607" y="917"/>
              </a:lnTo>
              <a:cubicBezTo>
                <a:pt x="602" y="908"/>
                <a:pt x="600" y="896"/>
                <a:pt x="600" y="884"/>
              </a:cubicBezTo>
              <a:cubicBezTo>
                <a:pt x="600" y="846"/>
                <a:pt x="627" y="816"/>
                <a:pt x="661" y="816"/>
              </a:cubicBezTo>
              <a:lnTo>
                <a:pt x="879" y="816"/>
              </a:lnTo>
              <a:cubicBezTo>
                <a:pt x="892" y="792"/>
                <a:pt x="919" y="770"/>
                <a:pt x="955" y="757"/>
              </a:cubicBezTo>
              <a:lnTo>
                <a:pt x="1363" y="616"/>
              </a:lnTo>
              <a:cubicBezTo>
                <a:pt x="1388" y="607"/>
                <a:pt x="1413" y="605"/>
                <a:pt x="1434" y="608"/>
              </a:cubicBezTo>
              <a:lnTo>
                <a:pt x="1434" y="596"/>
              </a:lnTo>
              <a:cubicBezTo>
                <a:pt x="1434" y="573"/>
                <a:pt x="1443" y="552"/>
                <a:pt x="1459" y="536"/>
              </a:cubicBezTo>
              <a:cubicBezTo>
                <a:pt x="1384" y="529"/>
                <a:pt x="1316" y="486"/>
                <a:pt x="1284" y="417"/>
              </a:cubicBezTo>
              <a:cubicBezTo>
                <a:pt x="1238" y="316"/>
                <a:pt x="1288" y="200"/>
                <a:pt x="1394" y="156"/>
              </a:cubicBezTo>
              <a:lnTo>
                <a:pt x="1478" y="338"/>
              </a:lnTo>
              <a:lnTo>
                <a:pt x="1396" y="156"/>
              </a:lnTo>
              <a:cubicBezTo>
                <a:pt x="1423" y="145"/>
                <a:pt x="1451" y="140"/>
                <a:pt x="1478" y="140"/>
              </a:cubicBezTo>
              <a:close/>
              <a:moveTo>
                <a:pt x="1434" y="792"/>
              </a:moveTo>
              <a:cubicBezTo>
                <a:pt x="1431" y="793"/>
                <a:pt x="1428" y="794"/>
                <a:pt x="1425" y="795"/>
              </a:cubicBezTo>
              <a:lnTo>
                <a:pt x="1157" y="889"/>
              </a:lnTo>
              <a:cubicBezTo>
                <a:pt x="1156" y="899"/>
                <a:pt x="1154" y="909"/>
                <a:pt x="1150" y="917"/>
              </a:cubicBezTo>
              <a:lnTo>
                <a:pt x="1241" y="917"/>
              </a:lnTo>
              <a:cubicBezTo>
                <a:pt x="1288" y="917"/>
                <a:pt x="1325" y="951"/>
                <a:pt x="1325" y="993"/>
              </a:cubicBezTo>
              <a:lnTo>
                <a:pt x="1325" y="1048"/>
              </a:lnTo>
              <a:cubicBezTo>
                <a:pt x="1325" y="1091"/>
                <a:pt x="1288" y="1125"/>
                <a:pt x="1241" y="1125"/>
              </a:cubicBezTo>
              <a:lnTo>
                <a:pt x="981" y="1125"/>
              </a:lnTo>
              <a:lnTo>
                <a:pt x="981" y="1254"/>
              </a:lnTo>
              <a:lnTo>
                <a:pt x="988" y="1247"/>
              </a:lnTo>
              <a:cubicBezTo>
                <a:pt x="1018" y="1217"/>
                <a:pt x="1054" y="1203"/>
                <a:pt x="1084" y="1206"/>
              </a:cubicBezTo>
              <a:cubicBezTo>
                <a:pt x="1091" y="1202"/>
                <a:pt x="1098" y="1200"/>
                <a:pt x="1106" y="1200"/>
              </a:cubicBezTo>
              <a:lnTo>
                <a:pt x="1434" y="1200"/>
              </a:lnTo>
              <a:lnTo>
                <a:pt x="1434" y="792"/>
              </a:lnTo>
              <a:close/>
              <a:moveTo>
                <a:pt x="773" y="1125"/>
              </a:moveTo>
              <a:lnTo>
                <a:pt x="518" y="1125"/>
              </a:lnTo>
              <a:lnTo>
                <a:pt x="518" y="1733"/>
              </a:lnTo>
              <a:cubicBezTo>
                <a:pt x="524" y="1720"/>
                <a:pt x="533" y="1707"/>
                <a:pt x="545" y="1695"/>
              </a:cubicBezTo>
              <a:lnTo>
                <a:pt x="773" y="1464"/>
              </a:lnTo>
              <a:lnTo>
                <a:pt x="773" y="1125"/>
              </a:lnTo>
              <a:close/>
            </a:path>
          </a:pathLst>
        </a:custGeom>
        <a:solidFill>
          <a:srgbClr val="568736"/>
        </a:solidFill>
        <a:ln w="0">
          <a:noFill/>
          <a:prstDash val="solid"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 rtl="0">
            <a:defRPr lang="pt-pt"/>
          </a:defPPr>
          <a:lvl1pPr marL="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595959"/>
              </a:solidFill>
              <a:latin typeface="Calibri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347184</xdr:colOff>
      <xdr:row>29</xdr:row>
      <xdr:rowOff>50800</xdr:rowOff>
    </xdr:from>
    <xdr:to>
      <xdr:col>5</xdr:col>
      <xdr:colOff>203034</xdr:colOff>
      <xdr:row>31</xdr:row>
      <xdr:rowOff>150500</xdr:rowOff>
    </xdr:to>
    <xdr:grpSp>
      <xdr:nvGrpSpPr>
        <xdr:cNvPr id="66" name="Building_house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GrpSpPr>
          <a:grpSpLocks noChangeAspect="1"/>
        </xdr:cNvGrpSpPr>
      </xdr:nvGrpSpPr>
      <xdr:grpSpPr>
        <a:xfrm>
          <a:off x="2785584" y="5575300"/>
          <a:ext cx="465450" cy="480700"/>
          <a:chOff x="0" y="1733561"/>
          <a:chExt cx="803276" cy="793751"/>
        </a:xfrm>
        <a:solidFill>
          <a:srgbClr val="568736"/>
        </a:solidFill>
      </xdr:grpSpPr>
      <xdr:sp macro="" textlink="">
        <xdr:nvSpPr>
          <xdr:cNvPr id="67" name="Freeform 53">
            <a:extLst>
              <a:ext uri="{FF2B5EF4-FFF2-40B4-BE49-F238E27FC236}">
                <a16:creationId xmlns:a16="http://schemas.microsoft.com/office/drawing/2014/main" id="{00000000-0008-0000-0E00-000043000000}"/>
              </a:ext>
            </a:extLst>
          </xdr:cNvPr>
          <xdr:cNvSpPr>
            <a:spLocks noEditPoints="1"/>
          </xdr:cNvSpPr>
        </xdr:nvSpPr>
        <xdr:spPr bwMode="auto">
          <a:xfrm>
            <a:off x="0" y="1733561"/>
            <a:ext cx="492125" cy="674688"/>
          </a:xfrm>
          <a:custGeom>
            <a:avLst/>
            <a:gdLst>
              <a:gd name="T0" fmla="*/ 296 w 645"/>
              <a:gd name="T1" fmla="*/ 260 h 887"/>
              <a:gd name="T2" fmla="*/ 411 w 645"/>
              <a:gd name="T3" fmla="*/ 341 h 887"/>
              <a:gd name="T4" fmla="*/ 188 w 645"/>
              <a:gd name="T5" fmla="*/ 341 h 887"/>
              <a:gd name="T6" fmla="*/ 296 w 645"/>
              <a:gd name="T7" fmla="*/ 260 h 887"/>
              <a:gd name="T8" fmla="*/ 481 w 645"/>
              <a:gd name="T9" fmla="*/ 120 h 887"/>
              <a:gd name="T10" fmla="*/ 481 w 645"/>
              <a:gd name="T11" fmla="*/ 321 h 887"/>
              <a:gd name="T12" fmla="*/ 345 w 645"/>
              <a:gd name="T13" fmla="*/ 223 h 887"/>
              <a:gd name="T14" fmla="*/ 481 w 645"/>
              <a:gd name="T15" fmla="*/ 120 h 887"/>
              <a:gd name="T16" fmla="*/ 387 w 645"/>
              <a:gd name="T17" fmla="*/ 636 h 887"/>
              <a:gd name="T18" fmla="*/ 221 w 645"/>
              <a:gd name="T19" fmla="*/ 636 h 887"/>
              <a:gd name="T20" fmla="*/ 221 w 645"/>
              <a:gd name="T21" fmla="*/ 486 h 887"/>
              <a:gd name="T22" fmla="*/ 387 w 645"/>
              <a:gd name="T23" fmla="*/ 486 h 887"/>
              <a:gd name="T24" fmla="*/ 387 w 645"/>
              <a:gd name="T25" fmla="*/ 636 h 887"/>
              <a:gd name="T26" fmla="*/ 48 w 645"/>
              <a:gd name="T27" fmla="*/ 448 h 887"/>
              <a:gd name="T28" fmla="*/ 101 w 645"/>
              <a:gd name="T29" fmla="*/ 408 h 887"/>
              <a:gd name="T30" fmla="*/ 101 w 645"/>
              <a:gd name="T31" fmla="*/ 829 h 887"/>
              <a:gd name="T32" fmla="*/ 63 w 645"/>
              <a:gd name="T33" fmla="*/ 829 h 887"/>
              <a:gd name="T34" fmla="*/ 63 w 645"/>
              <a:gd name="T35" fmla="*/ 887 h 887"/>
              <a:gd name="T36" fmla="*/ 521 w 645"/>
              <a:gd name="T37" fmla="*/ 887 h 887"/>
              <a:gd name="T38" fmla="*/ 467 w 645"/>
              <a:gd name="T39" fmla="*/ 804 h 887"/>
              <a:gd name="T40" fmla="*/ 490 w 645"/>
              <a:gd name="T41" fmla="*/ 648 h 887"/>
              <a:gd name="T42" fmla="*/ 501 w 645"/>
              <a:gd name="T43" fmla="*/ 606 h 887"/>
              <a:gd name="T44" fmla="*/ 501 w 645"/>
              <a:gd name="T45" fmla="*/ 399 h 887"/>
              <a:gd name="T46" fmla="*/ 645 w 645"/>
              <a:gd name="T47" fmla="*/ 399 h 887"/>
              <a:gd name="T48" fmla="*/ 612 w 645"/>
              <a:gd name="T49" fmla="*/ 268 h 887"/>
              <a:gd name="T50" fmla="*/ 539 w 645"/>
              <a:gd name="T51" fmla="*/ 321 h 887"/>
              <a:gd name="T52" fmla="*/ 539 w 645"/>
              <a:gd name="T53" fmla="*/ 122 h 887"/>
              <a:gd name="T54" fmla="*/ 597 w 645"/>
              <a:gd name="T55" fmla="*/ 165 h 887"/>
              <a:gd name="T56" fmla="*/ 622 w 645"/>
              <a:gd name="T57" fmla="*/ 82 h 887"/>
              <a:gd name="T58" fmla="*/ 508 w 645"/>
              <a:gd name="T59" fmla="*/ 0 h 887"/>
              <a:gd name="T60" fmla="*/ 0 w 645"/>
              <a:gd name="T61" fmla="*/ 384 h 887"/>
              <a:gd name="T62" fmla="*/ 48 w 645"/>
              <a:gd name="T63" fmla="*/ 448 h 8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645" h="887">
                <a:moveTo>
                  <a:pt x="296" y="260"/>
                </a:moveTo>
                <a:lnTo>
                  <a:pt x="411" y="341"/>
                </a:lnTo>
                <a:lnTo>
                  <a:pt x="188" y="341"/>
                </a:lnTo>
                <a:lnTo>
                  <a:pt x="296" y="260"/>
                </a:lnTo>
                <a:close/>
                <a:moveTo>
                  <a:pt x="481" y="120"/>
                </a:moveTo>
                <a:lnTo>
                  <a:pt x="481" y="321"/>
                </a:lnTo>
                <a:lnTo>
                  <a:pt x="345" y="223"/>
                </a:lnTo>
                <a:lnTo>
                  <a:pt x="481" y="120"/>
                </a:lnTo>
                <a:close/>
                <a:moveTo>
                  <a:pt x="387" y="636"/>
                </a:moveTo>
                <a:lnTo>
                  <a:pt x="221" y="636"/>
                </a:lnTo>
                <a:lnTo>
                  <a:pt x="221" y="486"/>
                </a:lnTo>
                <a:lnTo>
                  <a:pt x="387" y="486"/>
                </a:lnTo>
                <a:lnTo>
                  <a:pt x="387" y="636"/>
                </a:lnTo>
                <a:close/>
                <a:moveTo>
                  <a:pt x="48" y="448"/>
                </a:moveTo>
                <a:lnTo>
                  <a:pt x="101" y="408"/>
                </a:lnTo>
                <a:lnTo>
                  <a:pt x="101" y="829"/>
                </a:lnTo>
                <a:lnTo>
                  <a:pt x="63" y="829"/>
                </a:lnTo>
                <a:lnTo>
                  <a:pt x="63" y="887"/>
                </a:lnTo>
                <a:lnTo>
                  <a:pt x="521" y="887"/>
                </a:lnTo>
                <a:cubicBezTo>
                  <a:pt x="489" y="870"/>
                  <a:pt x="468" y="839"/>
                  <a:pt x="467" y="804"/>
                </a:cubicBezTo>
                <a:cubicBezTo>
                  <a:pt x="465" y="742"/>
                  <a:pt x="480" y="685"/>
                  <a:pt x="490" y="648"/>
                </a:cubicBezTo>
                <a:cubicBezTo>
                  <a:pt x="493" y="634"/>
                  <a:pt x="497" y="620"/>
                  <a:pt x="501" y="606"/>
                </a:cubicBezTo>
                <a:lnTo>
                  <a:pt x="501" y="399"/>
                </a:lnTo>
                <a:lnTo>
                  <a:pt x="645" y="399"/>
                </a:lnTo>
                <a:cubicBezTo>
                  <a:pt x="617" y="361"/>
                  <a:pt x="602" y="305"/>
                  <a:pt x="612" y="268"/>
                </a:cubicBezTo>
                <a:lnTo>
                  <a:pt x="539" y="321"/>
                </a:lnTo>
                <a:lnTo>
                  <a:pt x="539" y="122"/>
                </a:lnTo>
                <a:lnTo>
                  <a:pt x="597" y="165"/>
                </a:lnTo>
                <a:cubicBezTo>
                  <a:pt x="599" y="136"/>
                  <a:pt x="608" y="108"/>
                  <a:pt x="622" y="82"/>
                </a:cubicBezTo>
                <a:lnTo>
                  <a:pt x="508" y="0"/>
                </a:lnTo>
                <a:lnTo>
                  <a:pt x="0" y="384"/>
                </a:lnTo>
                <a:lnTo>
                  <a:pt x="48" y="448"/>
                </a:ln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68" name="Freeform 54">
            <a:extLst>
              <a:ext uri="{FF2B5EF4-FFF2-40B4-BE49-F238E27FC236}">
                <a16:creationId xmlns:a16="http://schemas.microsoft.com/office/drawing/2014/main" id="{00000000-0008-0000-0E00-000044000000}"/>
              </a:ext>
            </a:extLst>
          </xdr:cNvPr>
          <xdr:cNvSpPr>
            <a:spLocks/>
          </xdr:cNvSpPr>
        </xdr:nvSpPr>
        <xdr:spPr bwMode="auto">
          <a:xfrm>
            <a:off x="392113" y="2084399"/>
            <a:ext cx="411163" cy="442913"/>
          </a:xfrm>
          <a:custGeom>
            <a:avLst/>
            <a:gdLst>
              <a:gd name="T0" fmla="*/ 538 w 539"/>
              <a:gd name="T1" fmla="*/ 454 h 581"/>
              <a:gd name="T2" fmla="*/ 539 w 539"/>
              <a:gd name="T3" fmla="*/ 200 h 581"/>
              <a:gd name="T4" fmla="*/ 376 w 539"/>
              <a:gd name="T5" fmla="*/ 0 h 581"/>
              <a:gd name="T6" fmla="*/ 199 w 539"/>
              <a:gd name="T7" fmla="*/ 0 h 581"/>
              <a:gd name="T8" fmla="*/ 23 w 539"/>
              <a:gd name="T9" fmla="*/ 200 h 581"/>
              <a:gd name="T10" fmla="*/ 2 w 539"/>
              <a:gd name="T11" fmla="*/ 341 h 581"/>
              <a:gd name="T12" fmla="*/ 83 w 539"/>
              <a:gd name="T13" fmla="*/ 389 h 581"/>
              <a:gd name="T14" fmla="*/ 313 w 539"/>
              <a:gd name="T15" fmla="*/ 341 h 581"/>
              <a:gd name="T16" fmla="*/ 349 w 539"/>
              <a:gd name="T17" fmla="*/ 281 h 581"/>
              <a:gd name="T18" fmla="*/ 289 w 539"/>
              <a:gd name="T19" fmla="*/ 245 h 581"/>
              <a:gd name="T20" fmla="*/ 146 w 539"/>
              <a:gd name="T21" fmla="*/ 268 h 581"/>
              <a:gd name="T22" fmla="*/ 140 w 539"/>
              <a:gd name="T23" fmla="*/ 228 h 581"/>
              <a:gd name="T24" fmla="*/ 259 w 539"/>
              <a:gd name="T25" fmla="*/ 209 h 581"/>
              <a:gd name="T26" fmla="*/ 235 w 539"/>
              <a:gd name="T27" fmla="*/ 98 h 581"/>
              <a:gd name="T28" fmla="*/ 306 w 539"/>
              <a:gd name="T29" fmla="*/ 84 h 581"/>
              <a:gd name="T30" fmla="*/ 333 w 539"/>
              <a:gd name="T31" fmla="*/ 210 h 581"/>
              <a:gd name="T32" fmla="*/ 388 w 539"/>
              <a:gd name="T33" fmla="*/ 271 h 581"/>
              <a:gd name="T34" fmla="*/ 363 w 539"/>
              <a:gd name="T35" fmla="*/ 355 h 581"/>
              <a:gd name="T36" fmla="*/ 392 w 539"/>
              <a:gd name="T37" fmla="*/ 491 h 581"/>
              <a:gd name="T38" fmla="*/ 322 w 539"/>
              <a:gd name="T39" fmla="*/ 506 h 581"/>
              <a:gd name="T40" fmla="*/ 296 w 539"/>
              <a:gd name="T41" fmla="*/ 385 h 581"/>
              <a:gd name="T42" fmla="*/ 115 w 539"/>
              <a:gd name="T43" fmla="*/ 423 h 581"/>
              <a:gd name="T44" fmla="*/ 115 w 539"/>
              <a:gd name="T45" fmla="*/ 581 h 581"/>
              <a:gd name="T46" fmla="*/ 458 w 539"/>
              <a:gd name="T47" fmla="*/ 581 h 581"/>
              <a:gd name="T48" fmla="*/ 459 w 539"/>
              <a:gd name="T49" fmla="*/ 530 h 581"/>
              <a:gd name="T50" fmla="*/ 538 w 539"/>
              <a:gd name="T51" fmla="*/ 454 h 5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539" h="581">
                <a:moveTo>
                  <a:pt x="538" y="454"/>
                </a:moveTo>
                <a:lnTo>
                  <a:pt x="539" y="200"/>
                </a:lnTo>
                <a:cubicBezTo>
                  <a:pt x="539" y="63"/>
                  <a:pt x="487" y="8"/>
                  <a:pt x="376" y="0"/>
                </a:cubicBezTo>
                <a:lnTo>
                  <a:pt x="199" y="0"/>
                </a:lnTo>
                <a:cubicBezTo>
                  <a:pt x="87" y="8"/>
                  <a:pt x="57" y="69"/>
                  <a:pt x="23" y="200"/>
                </a:cubicBezTo>
                <a:cubicBezTo>
                  <a:pt x="13" y="237"/>
                  <a:pt x="0" y="288"/>
                  <a:pt x="2" y="341"/>
                </a:cubicBezTo>
                <a:cubicBezTo>
                  <a:pt x="4" y="381"/>
                  <a:pt x="50" y="396"/>
                  <a:pt x="83" y="389"/>
                </a:cubicBezTo>
                <a:cubicBezTo>
                  <a:pt x="137" y="378"/>
                  <a:pt x="313" y="341"/>
                  <a:pt x="313" y="341"/>
                </a:cubicBezTo>
                <a:cubicBezTo>
                  <a:pt x="340" y="332"/>
                  <a:pt x="355" y="306"/>
                  <a:pt x="349" y="281"/>
                </a:cubicBezTo>
                <a:cubicBezTo>
                  <a:pt x="342" y="248"/>
                  <a:pt x="310" y="241"/>
                  <a:pt x="289" y="245"/>
                </a:cubicBezTo>
                <a:lnTo>
                  <a:pt x="146" y="268"/>
                </a:lnTo>
                <a:lnTo>
                  <a:pt x="140" y="228"/>
                </a:lnTo>
                <a:lnTo>
                  <a:pt x="259" y="209"/>
                </a:lnTo>
                <a:lnTo>
                  <a:pt x="235" y="98"/>
                </a:lnTo>
                <a:lnTo>
                  <a:pt x="306" y="84"/>
                </a:lnTo>
                <a:lnTo>
                  <a:pt x="333" y="210"/>
                </a:lnTo>
                <a:cubicBezTo>
                  <a:pt x="359" y="220"/>
                  <a:pt x="380" y="243"/>
                  <a:pt x="388" y="271"/>
                </a:cubicBezTo>
                <a:cubicBezTo>
                  <a:pt x="395" y="302"/>
                  <a:pt x="385" y="333"/>
                  <a:pt x="363" y="355"/>
                </a:cubicBezTo>
                <a:lnTo>
                  <a:pt x="392" y="491"/>
                </a:lnTo>
                <a:lnTo>
                  <a:pt x="322" y="506"/>
                </a:lnTo>
                <a:lnTo>
                  <a:pt x="296" y="385"/>
                </a:lnTo>
                <a:lnTo>
                  <a:pt x="115" y="423"/>
                </a:lnTo>
                <a:lnTo>
                  <a:pt x="115" y="581"/>
                </a:lnTo>
                <a:lnTo>
                  <a:pt x="458" y="581"/>
                </a:lnTo>
                <a:lnTo>
                  <a:pt x="459" y="530"/>
                </a:lnTo>
                <a:cubicBezTo>
                  <a:pt x="516" y="530"/>
                  <a:pt x="538" y="496"/>
                  <a:pt x="538" y="454"/>
                </a:cubicBez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  <xdr:sp macro="" textlink="">
        <xdr:nvSpPr>
          <xdr:cNvPr id="69" name="Freeform 55">
            <a:extLst>
              <a:ext uri="{FF2B5EF4-FFF2-40B4-BE49-F238E27FC236}">
                <a16:creationId xmlns:a16="http://schemas.microsoft.com/office/drawing/2014/main" id="{00000000-0008-0000-0E00-000045000000}"/>
              </a:ext>
            </a:extLst>
          </xdr:cNvPr>
          <xdr:cNvSpPr>
            <a:spLocks noEditPoints="1"/>
          </xdr:cNvSpPr>
        </xdr:nvSpPr>
        <xdr:spPr bwMode="auto">
          <a:xfrm>
            <a:off x="469900" y="1751024"/>
            <a:ext cx="284163" cy="309563"/>
          </a:xfrm>
          <a:custGeom>
            <a:avLst/>
            <a:gdLst>
              <a:gd name="T0" fmla="*/ 310 w 373"/>
              <a:gd name="T1" fmla="*/ 176 h 405"/>
              <a:gd name="T2" fmla="*/ 187 w 373"/>
              <a:gd name="T3" fmla="*/ 168 h 405"/>
              <a:gd name="T4" fmla="*/ 187 w 373"/>
              <a:gd name="T5" fmla="*/ 168 h 405"/>
              <a:gd name="T6" fmla="*/ 63 w 373"/>
              <a:gd name="T7" fmla="*/ 176 h 405"/>
              <a:gd name="T8" fmla="*/ 63 w 373"/>
              <a:gd name="T9" fmla="*/ 176 h 405"/>
              <a:gd name="T10" fmla="*/ 63 w 373"/>
              <a:gd name="T11" fmla="*/ 151 h 405"/>
              <a:gd name="T12" fmla="*/ 115 w 373"/>
              <a:gd name="T13" fmla="*/ 58 h 405"/>
              <a:gd name="T14" fmla="*/ 102 w 373"/>
              <a:gd name="T15" fmla="*/ 149 h 405"/>
              <a:gd name="T16" fmla="*/ 138 w 373"/>
              <a:gd name="T17" fmla="*/ 146 h 405"/>
              <a:gd name="T18" fmla="*/ 148 w 373"/>
              <a:gd name="T19" fmla="*/ 35 h 405"/>
              <a:gd name="T20" fmla="*/ 226 w 373"/>
              <a:gd name="T21" fmla="*/ 35 h 405"/>
              <a:gd name="T22" fmla="*/ 235 w 373"/>
              <a:gd name="T23" fmla="*/ 146 h 405"/>
              <a:gd name="T24" fmla="*/ 272 w 373"/>
              <a:gd name="T25" fmla="*/ 149 h 405"/>
              <a:gd name="T26" fmla="*/ 259 w 373"/>
              <a:gd name="T27" fmla="*/ 58 h 405"/>
              <a:gd name="T28" fmla="*/ 310 w 373"/>
              <a:gd name="T29" fmla="*/ 151 h 405"/>
              <a:gd name="T30" fmla="*/ 310 w 373"/>
              <a:gd name="T31" fmla="*/ 176 h 405"/>
              <a:gd name="T32" fmla="*/ 257 w 373"/>
              <a:gd name="T33" fmla="*/ 18 h 405"/>
              <a:gd name="T34" fmla="*/ 229 w 373"/>
              <a:gd name="T35" fmla="*/ 0 h 405"/>
              <a:gd name="T36" fmla="*/ 145 w 373"/>
              <a:gd name="T37" fmla="*/ 0 h 405"/>
              <a:gd name="T38" fmla="*/ 116 w 373"/>
              <a:gd name="T39" fmla="*/ 18 h 405"/>
              <a:gd name="T40" fmla="*/ 29 w 373"/>
              <a:gd name="T41" fmla="*/ 151 h 405"/>
              <a:gd name="T42" fmla="*/ 29 w 373"/>
              <a:gd name="T43" fmla="*/ 183 h 405"/>
              <a:gd name="T44" fmla="*/ 0 w 373"/>
              <a:gd name="T45" fmla="*/ 205 h 405"/>
              <a:gd name="T46" fmla="*/ 42 w 373"/>
              <a:gd name="T47" fmla="*/ 230 h 405"/>
              <a:gd name="T48" fmla="*/ 39 w 373"/>
              <a:gd name="T49" fmla="*/ 259 h 405"/>
              <a:gd name="T50" fmla="*/ 186 w 373"/>
              <a:gd name="T51" fmla="*/ 405 h 405"/>
              <a:gd name="T52" fmla="*/ 334 w 373"/>
              <a:gd name="T53" fmla="*/ 259 h 405"/>
              <a:gd name="T54" fmla="*/ 331 w 373"/>
              <a:gd name="T55" fmla="*/ 230 h 405"/>
              <a:gd name="T56" fmla="*/ 373 w 373"/>
              <a:gd name="T57" fmla="*/ 205 h 405"/>
              <a:gd name="T58" fmla="*/ 344 w 373"/>
              <a:gd name="T59" fmla="*/ 183 h 405"/>
              <a:gd name="T60" fmla="*/ 344 w 373"/>
              <a:gd name="T61" fmla="*/ 151 h 405"/>
              <a:gd name="T62" fmla="*/ 257 w 373"/>
              <a:gd name="T63" fmla="*/ 18 h 4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73" h="405">
                <a:moveTo>
                  <a:pt x="310" y="176"/>
                </a:moveTo>
                <a:cubicBezTo>
                  <a:pt x="280" y="171"/>
                  <a:pt x="240" y="168"/>
                  <a:pt x="187" y="168"/>
                </a:cubicBezTo>
                <a:lnTo>
                  <a:pt x="187" y="168"/>
                </a:lnTo>
                <a:cubicBezTo>
                  <a:pt x="134" y="168"/>
                  <a:pt x="93" y="171"/>
                  <a:pt x="63" y="176"/>
                </a:cubicBezTo>
                <a:lnTo>
                  <a:pt x="63" y="176"/>
                </a:lnTo>
                <a:lnTo>
                  <a:pt x="63" y="151"/>
                </a:lnTo>
                <a:cubicBezTo>
                  <a:pt x="63" y="113"/>
                  <a:pt x="84" y="79"/>
                  <a:pt x="115" y="58"/>
                </a:cubicBezTo>
                <a:cubicBezTo>
                  <a:pt x="116" y="80"/>
                  <a:pt x="114" y="115"/>
                  <a:pt x="102" y="149"/>
                </a:cubicBezTo>
                <a:cubicBezTo>
                  <a:pt x="112" y="148"/>
                  <a:pt x="124" y="147"/>
                  <a:pt x="138" y="146"/>
                </a:cubicBezTo>
                <a:cubicBezTo>
                  <a:pt x="152" y="100"/>
                  <a:pt x="150" y="52"/>
                  <a:pt x="148" y="35"/>
                </a:cubicBezTo>
                <a:lnTo>
                  <a:pt x="226" y="35"/>
                </a:lnTo>
                <a:cubicBezTo>
                  <a:pt x="224" y="50"/>
                  <a:pt x="221" y="97"/>
                  <a:pt x="235" y="146"/>
                </a:cubicBezTo>
                <a:cubicBezTo>
                  <a:pt x="249" y="147"/>
                  <a:pt x="262" y="148"/>
                  <a:pt x="272" y="149"/>
                </a:cubicBezTo>
                <a:cubicBezTo>
                  <a:pt x="260" y="115"/>
                  <a:pt x="258" y="80"/>
                  <a:pt x="259" y="58"/>
                </a:cubicBezTo>
                <a:cubicBezTo>
                  <a:pt x="290" y="79"/>
                  <a:pt x="310" y="113"/>
                  <a:pt x="310" y="151"/>
                </a:cubicBezTo>
                <a:lnTo>
                  <a:pt x="310" y="176"/>
                </a:lnTo>
                <a:close/>
                <a:moveTo>
                  <a:pt x="257" y="18"/>
                </a:moveTo>
                <a:cubicBezTo>
                  <a:pt x="253" y="7"/>
                  <a:pt x="242" y="0"/>
                  <a:pt x="229" y="0"/>
                </a:cubicBezTo>
                <a:lnTo>
                  <a:pt x="145" y="0"/>
                </a:lnTo>
                <a:cubicBezTo>
                  <a:pt x="132" y="0"/>
                  <a:pt x="121" y="7"/>
                  <a:pt x="116" y="18"/>
                </a:cubicBezTo>
                <a:cubicBezTo>
                  <a:pt x="65" y="43"/>
                  <a:pt x="29" y="93"/>
                  <a:pt x="29" y="151"/>
                </a:cubicBezTo>
                <a:lnTo>
                  <a:pt x="29" y="183"/>
                </a:lnTo>
                <a:cubicBezTo>
                  <a:pt x="10" y="190"/>
                  <a:pt x="0" y="197"/>
                  <a:pt x="0" y="205"/>
                </a:cubicBezTo>
                <a:cubicBezTo>
                  <a:pt x="0" y="215"/>
                  <a:pt x="15" y="223"/>
                  <a:pt x="42" y="230"/>
                </a:cubicBezTo>
                <a:cubicBezTo>
                  <a:pt x="40" y="239"/>
                  <a:pt x="39" y="249"/>
                  <a:pt x="39" y="259"/>
                </a:cubicBezTo>
                <a:cubicBezTo>
                  <a:pt x="39" y="340"/>
                  <a:pt x="105" y="405"/>
                  <a:pt x="186" y="405"/>
                </a:cubicBezTo>
                <a:cubicBezTo>
                  <a:pt x="268" y="405"/>
                  <a:pt x="334" y="340"/>
                  <a:pt x="334" y="259"/>
                </a:cubicBezTo>
                <a:cubicBezTo>
                  <a:pt x="334" y="249"/>
                  <a:pt x="333" y="240"/>
                  <a:pt x="331" y="230"/>
                </a:cubicBezTo>
                <a:cubicBezTo>
                  <a:pt x="359" y="224"/>
                  <a:pt x="373" y="215"/>
                  <a:pt x="373" y="205"/>
                </a:cubicBezTo>
                <a:cubicBezTo>
                  <a:pt x="373" y="197"/>
                  <a:pt x="364" y="189"/>
                  <a:pt x="344" y="183"/>
                </a:cubicBezTo>
                <a:lnTo>
                  <a:pt x="344" y="151"/>
                </a:lnTo>
                <a:cubicBezTo>
                  <a:pt x="344" y="93"/>
                  <a:pt x="309" y="43"/>
                  <a:pt x="257" y="18"/>
                </a:cubicBezTo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595959"/>
                </a:solidFill>
                <a:latin typeface="Calibri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</a:endParaRPr>
          </a:p>
        </xdr:txBody>
      </xdr:sp>
    </xdr:grpSp>
    <xdr:clientData/>
  </xdr:twoCellAnchor>
  <xdr:twoCellAnchor>
    <xdr:from>
      <xdr:col>14</xdr:col>
      <xdr:colOff>38100</xdr:colOff>
      <xdr:row>3</xdr:row>
      <xdr:rowOff>0</xdr:rowOff>
    </xdr:from>
    <xdr:to>
      <xdr:col>16</xdr:col>
      <xdr:colOff>157107</xdr:colOff>
      <xdr:row>20</xdr:row>
      <xdr:rowOff>73500</xdr:rowOff>
    </xdr:to>
    <xdr:grpSp>
      <xdr:nvGrpSpPr>
        <xdr:cNvPr id="86" name="Grupo 85"/>
        <xdr:cNvGrpSpPr/>
      </xdr:nvGrpSpPr>
      <xdr:grpSpPr>
        <a:xfrm>
          <a:off x="8572500" y="571500"/>
          <a:ext cx="1338207" cy="3312000"/>
          <a:chOff x="599667" y="1074057"/>
          <a:chExt cx="2408511" cy="5648535"/>
        </a:xfrm>
      </xdr:grpSpPr>
      <xdr:sp macro="" textlink="">
        <xdr:nvSpPr>
          <xdr:cNvPr id="87" name="Man2">
            <a:extLst>
              <a:ext uri="{FF2B5EF4-FFF2-40B4-BE49-F238E27FC236}">
                <a16:creationId xmlns:a16="http://schemas.microsoft.com/office/drawing/2014/main" id="{69C5A304-1F50-4FA5-A0B3-3D24E53F438A}"/>
              </a:ext>
            </a:extLst>
          </xdr:cNvPr>
          <xdr:cNvSpPr>
            <a:spLocks/>
          </xdr:cNvSpPr>
        </xdr:nvSpPr>
        <xdr:spPr bwMode="auto">
          <a:xfrm>
            <a:off x="1080764" y="3446592"/>
            <a:ext cx="1440000" cy="3276000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noFill/>
          <a:ln w="38100">
            <a:solidFill>
              <a:srgbClr val="548235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88" name="Grupo 87"/>
          <xdr:cNvGrpSpPr/>
        </xdr:nvGrpSpPr>
        <xdr:grpSpPr>
          <a:xfrm>
            <a:off x="599667" y="1074057"/>
            <a:ext cx="2408511" cy="2322474"/>
            <a:chOff x="599667" y="1074057"/>
            <a:chExt cx="2408511" cy="2322474"/>
          </a:xfrm>
        </xdr:grpSpPr>
        <xdr:sp macro="" textlink="">
          <xdr:nvSpPr>
            <xdr:cNvPr id="89" name="Oval 88"/>
            <xdr:cNvSpPr/>
          </xdr:nvSpPr>
          <xdr:spPr>
            <a:xfrm>
              <a:off x="808647" y="1444011"/>
              <a:ext cx="1972406" cy="1952520"/>
            </a:xfrm>
            <a:prstGeom prst="ellipse">
              <a:avLst/>
            </a:prstGeom>
            <a:noFill/>
            <a:ln w="38100">
              <a:solidFill>
                <a:srgbClr val="54823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90" name="Arco 89"/>
            <xdr:cNvSpPr/>
          </xdr:nvSpPr>
          <xdr:spPr>
            <a:xfrm rot="18967968">
              <a:off x="1122321" y="2080409"/>
              <a:ext cx="734274" cy="734274"/>
            </a:xfrm>
            <a:prstGeom prst="arc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91" name="Arco 90"/>
            <xdr:cNvSpPr/>
          </xdr:nvSpPr>
          <xdr:spPr>
            <a:xfrm rot="8047752">
              <a:off x="1419080" y="2159793"/>
              <a:ext cx="836665" cy="823351"/>
            </a:xfrm>
            <a:prstGeom prst="arc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92" name="Arco 91"/>
            <xdr:cNvSpPr/>
          </xdr:nvSpPr>
          <xdr:spPr>
            <a:xfrm rot="16200000">
              <a:off x="599421" y="2076340"/>
              <a:ext cx="660818" cy="660326"/>
            </a:xfrm>
            <a:prstGeom prst="arc">
              <a:avLst>
                <a:gd name="adj1" fmla="val 11204543"/>
                <a:gd name="adj2" fmla="val 21228900"/>
              </a:avLst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93" name="Arco 92"/>
            <xdr:cNvSpPr/>
          </xdr:nvSpPr>
          <xdr:spPr>
            <a:xfrm rot="18967968">
              <a:off x="1800063" y="2087563"/>
              <a:ext cx="734274" cy="734274"/>
            </a:xfrm>
            <a:prstGeom prst="arc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94" name="Arco 93"/>
            <xdr:cNvSpPr/>
          </xdr:nvSpPr>
          <xdr:spPr>
            <a:xfrm rot="5612554">
              <a:off x="2347606" y="2076339"/>
              <a:ext cx="660818" cy="660326"/>
            </a:xfrm>
            <a:prstGeom prst="arc">
              <a:avLst>
                <a:gd name="adj1" fmla="val 11204543"/>
                <a:gd name="adj2" fmla="val 20636270"/>
              </a:avLst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cxnSp macro="">
          <xdr:nvCxnSpPr>
            <xdr:cNvPr id="95" name="Conexão reta 94"/>
            <xdr:cNvCxnSpPr/>
          </xdr:nvCxnSpPr>
          <xdr:spPr>
            <a:xfrm flipV="1">
              <a:off x="1837412" y="1074057"/>
              <a:ext cx="0" cy="609600"/>
            </a:xfrm>
            <a:prstGeom prst="line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Conexão reta 95"/>
            <xdr:cNvCxnSpPr/>
          </xdr:nvCxnSpPr>
          <xdr:spPr>
            <a:xfrm flipV="1">
              <a:off x="2008567" y="1197268"/>
              <a:ext cx="0" cy="493486"/>
            </a:xfrm>
            <a:prstGeom prst="line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Conexão reta 96"/>
            <xdr:cNvCxnSpPr/>
          </xdr:nvCxnSpPr>
          <xdr:spPr>
            <a:xfrm flipV="1">
              <a:off x="1648091" y="1197268"/>
              <a:ext cx="0" cy="493486"/>
            </a:xfrm>
            <a:prstGeom prst="line">
              <a:avLst/>
            </a:prstGeom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574700</xdr:colOff>
      <xdr:row>3</xdr:row>
      <xdr:rowOff>67236</xdr:rowOff>
    </xdr:from>
    <xdr:to>
      <xdr:col>19</xdr:col>
      <xdr:colOff>84107</xdr:colOff>
      <xdr:row>20</xdr:row>
      <xdr:rowOff>68736</xdr:rowOff>
    </xdr:to>
    <xdr:grpSp>
      <xdr:nvGrpSpPr>
        <xdr:cNvPr id="98" name="Grupo 97"/>
        <xdr:cNvGrpSpPr/>
      </xdr:nvGrpSpPr>
      <xdr:grpSpPr>
        <a:xfrm>
          <a:off x="10328300" y="638736"/>
          <a:ext cx="1338207" cy="3240000"/>
          <a:chOff x="3812232" y="1251850"/>
          <a:chExt cx="2408511" cy="5470742"/>
        </a:xfrm>
      </xdr:grpSpPr>
      <xdr:sp macro="" textlink="">
        <xdr:nvSpPr>
          <xdr:cNvPr id="99" name="Woman">
            <a:extLst>
              <a:ext uri="{FF2B5EF4-FFF2-40B4-BE49-F238E27FC236}">
                <a16:creationId xmlns:a16="http://schemas.microsoft.com/office/drawing/2014/main" id="{8EE09BB3-C554-4A36-93FF-00FB8882E4F8}"/>
              </a:ext>
            </a:extLst>
          </xdr:cNvPr>
          <xdr:cNvSpPr>
            <a:spLocks/>
          </xdr:cNvSpPr>
        </xdr:nvSpPr>
        <xdr:spPr bwMode="auto">
          <a:xfrm>
            <a:off x="4137141" y="3446592"/>
            <a:ext cx="1800000" cy="3276000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noFill/>
          <a:ln w="38100">
            <a:solidFill>
              <a:srgbClr val="97AD51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>
              <a:solidFill>
                <a:prstClr val="black"/>
              </a:solidFill>
              <a:latin typeface="Calibri" panose="020F0502020204030204"/>
            </a:endParaRPr>
          </a:p>
        </xdr:txBody>
      </xdr:sp>
      <xdr:grpSp>
        <xdr:nvGrpSpPr>
          <xdr:cNvPr id="100" name="Grupo 99"/>
          <xdr:cNvGrpSpPr/>
        </xdr:nvGrpSpPr>
        <xdr:grpSpPr>
          <a:xfrm>
            <a:off x="3812232" y="1444011"/>
            <a:ext cx="2408511" cy="1952520"/>
            <a:chOff x="599667" y="1444011"/>
            <a:chExt cx="2408511" cy="1952520"/>
          </a:xfrm>
        </xdr:grpSpPr>
        <xdr:sp macro="" textlink="">
          <xdr:nvSpPr>
            <xdr:cNvPr id="104" name="Oval 103"/>
            <xdr:cNvSpPr/>
          </xdr:nvSpPr>
          <xdr:spPr>
            <a:xfrm>
              <a:off x="808647" y="1444011"/>
              <a:ext cx="1972406" cy="1952520"/>
            </a:xfrm>
            <a:prstGeom prst="ellipse">
              <a:avLst/>
            </a:prstGeom>
            <a:noFill/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5" name="Arco 104"/>
            <xdr:cNvSpPr/>
          </xdr:nvSpPr>
          <xdr:spPr>
            <a:xfrm rot="18967968">
              <a:off x="1122321" y="2080409"/>
              <a:ext cx="734274" cy="734274"/>
            </a:xfrm>
            <a:prstGeom prst="arc">
              <a:avLst/>
            </a:prstGeom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6" name="Arco 105"/>
            <xdr:cNvSpPr/>
          </xdr:nvSpPr>
          <xdr:spPr>
            <a:xfrm rot="8047752">
              <a:off x="1419080" y="2159793"/>
              <a:ext cx="836665" cy="823351"/>
            </a:xfrm>
            <a:prstGeom prst="arc">
              <a:avLst/>
            </a:prstGeom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7" name="Arco 106"/>
            <xdr:cNvSpPr/>
          </xdr:nvSpPr>
          <xdr:spPr>
            <a:xfrm rot="16200000">
              <a:off x="599421" y="2076340"/>
              <a:ext cx="660818" cy="660326"/>
            </a:xfrm>
            <a:prstGeom prst="arc">
              <a:avLst>
                <a:gd name="adj1" fmla="val 11204543"/>
                <a:gd name="adj2" fmla="val 21228900"/>
              </a:avLst>
            </a:prstGeom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8" name="Arco 107"/>
            <xdr:cNvSpPr/>
          </xdr:nvSpPr>
          <xdr:spPr>
            <a:xfrm rot="18967968">
              <a:off x="1800063" y="2087563"/>
              <a:ext cx="734274" cy="734274"/>
            </a:xfrm>
            <a:prstGeom prst="arc">
              <a:avLst/>
            </a:prstGeom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9" name="Arco 108"/>
            <xdr:cNvSpPr/>
          </xdr:nvSpPr>
          <xdr:spPr>
            <a:xfrm rot="5612554">
              <a:off x="2347606" y="2076339"/>
              <a:ext cx="660818" cy="660326"/>
            </a:xfrm>
            <a:prstGeom prst="arc">
              <a:avLst>
                <a:gd name="adj1" fmla="val 11204543"/>
                <a:gd name="adj2" fmla="val 20636270"/>
              </a:avLst>
            </a:prstGeom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</xdr:grpSp>
      <xdr:grpSp>
        <xdr:nvGrpSpPr>
          <xdr:cNvPr id="101" name="Grupo 100"/>
          <xdr:cNvGrpSpPr/>
        </xdr:nvGrpSpPr>
        <xdr:grpSpPr>
          <a:xfrm>
            <a:off x="4463212" y="1251850"/>
            <a:ext cx="1350257" cy="676587"/>
            <a:chOff x="8180445" y="2966498"/>
            <a:chExt cx="1813712" cy="908815"/>
          </a:xfrm>
        </xdr:grpSpPr>
        <xdr:sp macro="" textlink="">
          <xdr:nvSpPr>
            <xdr:cNvPr id="102" name="Forma livre 101"/>
            <xdr:cNvSpPr/>
          </xdr:nvSpPr>
          <xdr:spPr>
            <a:xfrm rot="5815576">
              <a:off x="8632893" y="2514050"/>
              <a:ext cx="908815" cy="1813712"/>
            </a:xfrm>
            <a:custGeom>
              <a:avLst/>
              <a:gdLst>
                <a:gd name="connsiteX0" fmla="*/ 24 w 1441508"/>
                <a:gd name="connsiteY0" fmla="*/ 2201056 h 2706665"/>
                <a:gd name="connsiteX1" fmla="*/ 258793 w 1441508"/>
                <a:gd name="connsiteY1" fmla="*/ 1679119 h 2706665"/>
                <a:gd name="connsiteX2" fmla="*/ 379463 w 1441508"/>
                <a:gd name="connsiteY2" fmla="*/ 1583811 h 2706665"/>
                <a:gd name="connsiteX3" fmla="*/ 364646 w 1441508"/>
                <a:gd name="connsiteY3" fmla="*/ 1580819 h 2706665"/>
                <a:gd name="connsiteX4" fmla="*/ 213857 w 1441508"/>
                <a:gd name="connsiteY4" fmla="*/ 1353332 h 2706665"/>
                <a:gd name="connsiteX5" fmla="*/ 364646 w 1441508"/>
                <a:gd name="connsiteY5" fmla="*/ 1125845 h 2706665"/>
                <a:gd name="connsiteX6" fmla="*/ 395276 w 1441508"/>
                <a:gd name="connsiteY6" fmla="*/ 1116337 h 2706665"/>
                <a:gd name="connsiteX7" fmla="*/ 296147 w 1441508"/>
                <a:gd name="connsiteY7" fmla="*/ 1035697 h 2706665"/>
                <a:gd name="connsiteX8" fmla="*/ 41254 w 1441508"/>
                <a:gd name="connsiteY8" fmla="*/ 547481 h 2706665"/>
                <a:gd name="connsiteX9" fmla="*/ 774984 w 1441508"/>
                <a:gd name="connsiteY9" fmla="*/ 295692 h 2706665"/>
                <a:gd name="connsiteX10" fmla="*/ 1059909 w 1441508"/>
                <a:gd name="connsiteY10" fmla="*/ 1126435 h 2706665"/>
                <a:gd name="connsiteX11" fmla="*/ 1052845 w 1441508"/>
                <a:gd name="connsiteY11" fmla="*/ 1130909 h 2706665"/>
                <a:gd name="connsiteX12" fmla="*/ 1123811 w 1441508"/>
                <a:gd name="connsiteY12" fmla="*/ 1178755 h 2706665"/>
                <a:gd name="connsiteX13" fmla="*/ 1196123 w 1441508"/>
                <a:gd name="connsiteY13" fmla="*/ 1353332 h 2706665"/>
                <a:gd name="connsiteX14" fmla="*/ 1045335 w 1441508"/>
                <a:gd name="connsiteY14" fmla="*/ 1580819 h 2706665"/>
                <a:gd name="connsiteX15" fmla="*/ 1041486 w 1441508"/>
                <a:gd name="connsiteY15" fmla="*/ 1581596 h 2706665"/>
                <a:gd name="connsiteX16" fmla="*/ 1059094 w 1441508"/>
                <a:gd name="connsiteY16" fmla="*/ 1593640 h 2706665"/>
                <a:gd name="connsiteX17" fmla="*/ 670711 w 1441508"/>
                <a:gd name="connsiteY17" fmla="*/ 2410974 h 2706665"/>
                <a:gd name="connsiteX18" fmla="*/ 24 w 1441508"/>
                <a:gd name="connsiteY18" fmla="*/ 2201056 h 2706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1441508" h="2706665">
                  <a:moveTo>
                    <a:pt x="24" y="2201056"/>
                  </a:moveTo>
                  <a:cubicBezTo>
                    <a:pt x="1530" y="2034315"/>
                    <a:pt x="73401" y="1847941"/>
                    <a:pt x="258793" y="1679119"/>
                  </a:cubicBezTo>
                  <a:lnTo>
                    <a:pt x="379463" y="1583811"/>
                  </a:lnTo>
                  <a:lnTo>
                    <a:pt x="364646" y="1580819"/>
                  </a:lnTo>
                  <a:cubicBezTo>
                    <a:pt x="276034" y="1543339"/>
                    <a:pt x="213857" y="1455597"/>
                    <a:pt x="213857" y="1353332"/>
                  </a:cubicBezTo>
                  <a:cubicBezTo>
                    <a:pt x="213857" y="1251067"/>
                    <a:pt x="276034" y="1163325"/>
                    <a:pt x="364646" y="1125845"/>
                  </a:cubicBezTo>
                  <a:lnTo>
                    <a:pt x="395276" y="1116337"/>
                  </a:lnTo>
                  <a:lnTo>
                    <a:pt x="296147" y="1035697"/>
                  </a:lnTo>
                  <a:cubicBezTo>
                    <a:pt x="123508" y="875975"/>
                    <a:pt x="50129" y="704264"/>
                    <a:pt x="41254" y="547481"/>
                  </a:cubicBezTo>
                  <a:cubicBezTo>
                    <a:pt x="14146" y="68580"/>
                    <a:pt x="588888" y="-271046"/>
                    <a:pt x="774984" y="295692"/>
                  </a:cubicBezTo>
                  <a:cubicBezTo>
                    <a:pt x="1031973" y="-486945"/>
                    <a:pt x="1953402" y="506560"/>
                    <a:pt x="1059909" y="1126435"/>
                  </a:cubicBezTo>
                  <a:lnTo>
                    <a:pt x="1052845" y="1130909"/>
                  </a:lnTo>
                  <a:lnTo>
                    <a:pt x="1123811" y="1178755"/>
                  </a:lnTo>
                  <a:cubicBezTo>
                    <a:pt x="1168489" y="1223433"/>
                    <a:pt x="1196123" y="1285155"/>
                    <a:pt x="1196123" y="1353332"/>
                  </a:cubicBezTo>
                  <a:cubicBezTo>
                    <a:pt x="1196123" y="1455597"/>
                    <a:pt x="1133947" y="1543339"/>
                    <a:pt x="1045335" y="1580819"/>
                  </a:cubicBezTo>
                  <a:lnTo>
                    <a:pt x="1041486" y="1581596"/>
                  </a:lnTo>
                  <a:lnTo>
                    <a:pt x="1059094" y="1593640"/>
                  </a:lnTo>
                  <a:cubicBezTo>
                    <a:pt x="1933729" y="2247788"/>
                    <a:pt x="929313" y="3193611"/>
                    <a:pt x="670711" y="2410974"/>
                  </a:cubicBezTo>
                  <a:cubicBezTo>
                    <a:pt x="492364" y="2950724"/>
                    <a:pt x="-3992" y="2645698"/>
                    <a:pt x="24" y="2201056"/>
                  </a:cubicBezTo>
                  <a:close/>
                </a:path>
              </a:pathLst>
            </a:custGeom>
            <a:solidFill>
              <a:schemeClr val="bg1"/>
            </a:solidFill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03" name="Oval 102"/>
            <xdr:cNvSpPr/>
          </xdr:nvSpPr>
          <xdr:spPr>
            <a:xfrm>
              <a:off x="8772934" y="3092984"/>
              <a:ext cx="604358" cy="604357"/>
            </a:xfrm>
            <a:prstGeom prst="ellipse">
              <a:avLst/>
            </a:prstGeom>
            <a:solidFill>
              <a:srgbClr val="97AD51"/>
            </a:solidFill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</xdr:grpSp>
    </xdr:grpSp>
    <xdr:clientData/>
  </xdr:twoCellAnchor>
  <xdr:twoCellAnchor>
    <xdr:from>
      <xdr:col>14</xdr:col>
      <xdr:colOff>0</xdr:colOff>
      <xdr:row>21</xdr:row>
      <xdr:rowOff>73959</xdr:rowOff>
    </xdr:from>
    <xdr:to>
      <xdr:col>16</xdr:col>
      <xdr:colOff>119007</xdr:colOff>
      <xdr:row>38</xdr:row>
      <xdr:rowOff>147459</xdr:rowOff>
    </xdr:to>
    <xdr:grpSp>
      <xdr:nvGrpSpPr>
        <xdr:cNvPr id="110" name="Grupo 109"/>
        <xdr:cNvGrpSpPr/>
      </xdr:nvGrpSpPr>
      <xdr:grpSpPr>
        <a:xfrm>
          <a:off x="8534400" y="4074459"/>
          <a:ext cx="1338207" cy="3312000"/>
          <a:chOff x="599667" y="1074057"/>
          <a:chExt cx="2408511" cy="5648535"/>
        </a:xfrm>
        <a:solidFill>
          <a:srgbClr val="548235"/>
        </a:solidFill>
      </xdr:grpSpPr>
      <xdr:sp macro="" textlink="">
        <xdr:nvSpPr>
          <xdr:cNvPr id="111" name="Man2">
            <a:extLst>
              <a:ext uri="{FF2B5EF4-FFF2-40B4-BE49-F238E27FC236}">
                <a16:creationId xmlns:a16="http://schemas.microsoft.com/office/drawing/2014/main" id="{69C5A304-1F50-4FA5-A0B3-3D24E53F438A}"/>
              </a:ext>
            </a:extLst>
          </xdr:cNvPr>
          <xdr:cNvSpPr>
            <a:spLocks/>
          </xdr:cNvSpPr>
        </xdr:nvSpPr>
        <xdr:spPr bwMode="auto">
          <a:xfrm>
            <a:off x="1080764" y="3446592"/>
            <a:ext cx="1440000" cy="3276000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grpFill/>
          <a:ln w="38100">
            <a:solidFill>
              <a:srgbClr val="548235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grpSp>
        <xdr:nvGrpSpPr>
          <xdr:cNvPr id="112" name="Grupo 111"/>
          <xdr:cNvGrpSpPr/>
        </xdr:nvGrpSpPr>
        <xdr:grpSpPr>
          <a:xfrm>
            <a:off x="599667" y="1074057"/>
            <a:ext cx="2408511" cy="2322474"/>
            <a:chOff x="599667" y="1074057"/>
            <a:chExt cx="2408511" cy="2322474"/>
          </a:xfrm>
          <a:grpFill/>
        </xdr:grpSpPr>
        <xdr:sp macro="" textlink="">
          <xdr:nvSpPr>
            <xdr:cNvPr id="113" name="Oval 112"/>
            <xdr:cNvSpPr/>
          </xdr:nvSpPr>
          <xdr:spPr>
            <a:xfrm>
              <a:off x="808647" y="1444011"/>
              <a:ext cx="1972406" cy="1952520"/>
            </a:xfrm>
            <a:prstGeom prst="ellipse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14" name="Arco 113"/>
            <xdr:cNvSpPr/>
          </xdr:nvSpPr>
          <xdr:spPr>
            <a:xfrm rot="18967968">
              <a:off x="1122321" y="2080409"/>
              <a:ext cx="734274" cy="734274"/>
            </a:xfrm>
            <a:prstGeom prst="arc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15" name="Arco 114"/>
            <xdr:cNvSpPr/>
          </xdr:nvSpPr>
          <xdr:spPr>
            <a:xfrm rot="8047752">
              <a:off x="1419080" y="2159793"/>
              <a:ext cx="836665" cy="823351"/>
            </a:xfrm>
            <a:prstGeom prst="arc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16" name="Arco 115"/>
            <xdr:cNvSpPr/>
          </xdr:nvSpPr>
          <xdr:spPr>
            <a:xfrm rot="16200000">
              <a:off x="599421" y="2076340"/>
              <a:ext cx="660818" cy="660326"/>
            </a:xfrm>
            <a:prstGeom prst="arc">
              <a:avLst>
                <a:gd name="adj1" fmla="val 11204543"/>
                <a:gd name="adj2" fmla="val 21228900"/>
              </a:avLst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17" name="Arco 116"/>
            <xdr:cNvSpPr/>
          </xdr:nvSpPr>
          <xdr:spPr>
            <a:xfrm rot="18967968">
              <a:off x="1800063" y="2087563"/>
              <a:ext cx="734274" cy="734274"/>
            </a:xfrm>
            <a:prstGeom prst="arc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18" name="Arco 117"/>
            <xdr:cNvSpPr/>
          </xdr:nvSpPr>
          <xdr:spPr>
            <a:xfrm rot="5612554">
              <a:off x="2347606" y="2076339"/>
              <a:ext cx="660818" cy="660326"/>
            </a:xfrm>
            <a:prstGeom prst="arc">
              <a:avLst>
                <a:gd name="adj1" fmla="val 11204543"/>
                <a:gd name="adj2" fmla="val 20636270"/>
              </a:avLst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cxnSp macro="">
          <xdr:nvCxnSpPr>
            <xdr:cNvPr id="119" name="Conexão reta 118"/>
            <xdr:cNvCxnSpPr/>
          </xdr:nvCxnSpPr>
          <xdr:spPr>
            <a:xfrm flipV="1">
              <a:off x="1837412" y="1074057"/>
              <a:ext cx="0" cy="609600"/>
            </a:xfrm>
            <a:prstGeom prst="line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Conexão reta 119"/>
            <xdr:cNvCxnSpPr/>
          </xdr:nvCxnSpPr>
          <xdr:spPr>
            <a:xfrm flipV="1">
              <a:off x="2008567" y="1197268"/>
              <a:ext cx="0" cy="493486"/>
            </a:xfrm>
            <a:prstGeom prst="line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Conexão reta 120"/>
            <xdr:cNvCxnSpPr/>
          </xdr:nvCxnSpPr>
          <xdr:spPr>
            <a:xfrm flipV="1">
              <a:off x="1648091" y="1197268"/>
              <a:ext cx="0" cy="493486"/>
            </a:xfrm>
            <a:prstGeom prst="line">
              <a:avLst/>
            </a:prstGeom>
            <a:grpFill/>
            <a:ln w="38100">
              <a:solidFill>
                <a:srgbClr val="548235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536600</xdr:colOff>
      <xdr:row>21</xdr:row>
      <xdr:rowOff>141195</xdr:rowOff>
    </xdr:from>
    <xdr:to>
      <xdr:col>19</xdr:col>
      <xdr:colOff>46007</xdr:colOff>
      <xdr:row>38</xdr:row>
      <xdr:rowOff>142695</xdr:rowOff>
    </xdr:to>
    <xdr:grpSp>
      <xdr:nvGrpSpPr>
        <xdr:cNvPr id="122" name="Grupo 121"/>
        <xdr:cNvGrpSpPr/>
      </xdr:nvGrpSpPr>
      <xdr:grpSpPr>
        <a:xfrm>
          <a:off x="10290200" y="4141695"/>
          <a:ext cx="1338207" cy="3240000"/>
          <a:chOff x="3812232" y="1251850"/>
          <a:chExt cx="2408511" cy="5470742"/>
        </a:xfrm>
        <a:solidFill>
          <a:srgbClr val="87A91B"/>
        </a:solidFill>
      </xdr:grpSpPr>
      <xdr:sp macro="" textlink="">
        <xdr:nvSpPr>
          <xdr:cNvPr id="123" name="Woman">
            <a:extLst>
              <a:ext uri="{FF2B5EF4-FFF2-40B4-BE49-F238E27FC236}">
                <a16:creationId xmlns:a16="http://schemas.microsoft.com/office/drawing/2014/main" id="{8EE09BB3-C554-4A36-93FF-00FB8882E4F8}"/>
              </a:ext>
            </a:extLst>
          </xdr:cNvPr>
          <xdr:cNvSpPr>
            <a:spLocks/>
          </xdr:cNvSpPr>
        </xdr:nvSpPr>
        <xdr:spPr bwMode="auto">
          <a:xfrm>
            <a:off x="4137141" y="3446592"/>
            <a:ext cx="1800000" cy="3276000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grpFill/>
          <a:ln w="38100">
            <a:solidFill>
              <a:srgbClr val="97AD51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>
              <a:solidFill>
                <a:prstClr val="black"/>
              </a:solidFill>
              <a:latin typeface="Calibri" panose="020F0502020204030204"/>
            </a:endParaRPr>
          </a:p>
        </xdr:txBody>
      </xdr:sp>
      <xdr:grpSp>
        <xdr:nvGrpSpPr>
          <xdr:cNvPr id="124" name="Grupo 123"/>
          <xdr:cNvGrpSpPr/>
        </xdr:nvGrpSpPr>
        <xdr:grpSpPr>
          <a:xfrm>
            <a:off x="3812232" y="1444011"/>
            <a:ext cx="2408511" cy="1952520"/>
            <a:chOff x="599667" y="1444011"/>
            <a:chExt cx="2408511" cy="1952520"/>
          </a:xfrm>
          <a:grpFill/>
        </xdr:grpSpPr>
        <xdr:sp macro="" textlink="">
          <xdr:nvSpPr>
            <xdr:cNvPr id="128" name="Oval 127"/>
            <xdr:cNvSpPr/>
          </xdr:nvSpPr>
          <xdr:spPr>
            <a:xfrm>
              <a:off x="808647" y="1444011"/>
              <a:ext cx="1972406" cy="1952520"/>
            </a:xfrm>
            <a:prstGeom prst="ellipse">
              <a:avLst/>
            </a:prstGeom>
            <a:grpFill/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29" name="Arco 128"/>
            <xdr:cNvSpPr/>
          </xdr:nvSpPr>
          <xdr:spPr>
            <a:xfrm rot="18967968">
              <a:off x="1122321" y="2080409"/>
              <a:ext cx="734274" cy="734274"/>
            </a:xfrm>
            <a:prstGeom prst="arc">
              <a:avLst/>
            </a:prstGeom>
            <a:grpFill/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30" name="Arco 129"/>
            <xdr:cNvSpPr/>
          </xdr:nvSpPr>
          <xdr:spPr>
            <a:xfrm rot="8047752">
              <a:off x="1419080" y="2159793"/>
              <a:ext cx="836665" cy="823351"/>
            </a:xfrm>
            <a:prstGeom prst="arc">
              <a:avLst/>
            </a:prstGeom>
            <a:grpFill/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31" name="Arco 130"/>
            <xdr:cNvSpPr/>
          </xdr:nvSpPr>
          <xdr:spPr>
            <a:xfrm rot="16200000">
              <a:off x="599421" y="2076340"/>
              <a:ext cx="660818" cy="660326"/>
            </a:xfrm>
            <a:prstGeom prst="arc">
              <a:avLst>
                <a:gd name="adj1" fmla="val 11204543"/>
                <a:gd name="adj2" fmla="val 21228900"/>
              </a:avLst>
            </a:prstGeom>
            <a:grpFill/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32" name="Arco 131"/>
            <xdr:cNvSpPr/>
          </xdr:nvSpPr>
          <xdr:spPr>
            <a:xfrm rot="18967968">
              <a:off x="1800063" y="2087563"/>
              <a:ext cx="734274" cy="734274"/>
            </a:xfrm>
            <a:prstGeom prst="arc">
              <a:avLst/>
            </a:prstGeom>
            <a:grpFill/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33" name="Arco 132"/>
            <xdr:cNvSpPr/>
          </xdr:nvSpPr>
          <xdr:spPr>
            <a:xfrm rot="5612554">
              <a:off x="2347606" y="2076339"/>
              <a:ext cx="660818" cy="660326"/>
            </a:xfrm>
            <a:prstGeom prst="arc">
              <a:avLst>
                <a:gd name="adj1" fmla="val 11204543"/>
                <a:gd name="adj2" fmla="val 20636270"/>
              </a:avLst>
            </a:prstGeom>
            <a:grpFill/>
            <a:ln w="38100">
              <a:solidFill>
                <a:srgbClr val="97AD5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</xdr:grpSp>
      <xdr:grpSp>
        <xdr:nvGrpSpPr>
          <xdr:cNvPr id="125" name="Grupo 124"/>
          <xdr:cNvGrpSpPr/>
        </xdr:nvGrpSpPr>
        <xdr:grpSpPr>
          <a:xfrm>
            <a:off x="4463212" y="1251850"/>
            <a:ext cx="1350257" cy="676587"/>
            <a:chOff x="8180445" y="2966498"/>
            <a:chExt cx="1813712" cy="908815"/>
          </a:xfrm>
          <a:grpFill/>
        </xdr:grpSpPr>
        <xdr:sp macro="" textlink="">
          <xdr:nvSpPr>
            <xdr:cNvPr id="126" name="Forma livre 125"/>
            <xdr:cNvSpPr/>
          </xdr:nvSpPr>
          <xdr:spPr>
            <a:xfrm rot="5815576">
              <a:off x="8632893" y="2514050"/>
              <a:ext cx="908815" cy="1813712"/>
            </a:xfrm>
            <a:custGeom>
              <a:avLst/>
              <a:gdLst>
                <a:gd name="connsiteX0" fmla="*/ 24 w 1441508"/>
                <a:gd name="connsiteY0" fmla="*/ 2201056 h 2706665"/>
                <a:gd name="connsiteX1" fmla="*/ 258793 w 1441508"/>
                <a:gd name="connsiteY1" fmla="*/ 1679119 h 2706665"/>
                <a:gd name="connsiteX2" fmla="*/ 379463 w 1441508"/>
                <a:gd name="connsiteY2" fmla="*/ 1583811 h 2706665"/>
                <a:gd name="connsiteX3" fmla="*/ 364646 w 1441508"/>
                <a:gd name="connsiteY3" fmla="*/ 1580819 h 2706665"/>
                <a:gd name="connsiteX4" fmla="*/ 213857 w 1441508"/>
                <a:gd name="connsiteY4" fmla="*/ 1353332 h 2706665"/>
                <a:gd name="connsiteX5" fmla="*/ 364646 w 1441508"/>
                <a:gd name="connsiteY5" fmla="*/ 1125845 h 2706665"/>
                <a:gd name="connsiteX6" fmla="*/ 395276 w 1441508"/>
                <a:gd name="connsiteY6" fmla="*/ 1116337 h 2706665"/>
                <a:gd name="connsiteX7" fmla="*/ 296147 w 1441508"/>
                <a:gd name="connsiteY7" fmla="*/ 1035697 h 2706665"/>
                <a:gd name="connsiteX8" fmla="*/ 41254 w 1441508"/>
                <a:gd name="connsiteY8" fmla="*/ 547481 h 2706665"/>
                <a:gd name="connsiteX9" fmla="*/ 774984 w 1441508"/>
                <a:gd name="connsiteY9" fmla="*/ 295692 h 2706665"/>
                <a:gd name="connsiteX10" fmla="*/ 1059909 w 1441508"/>
                <a:gd name="connsiteY10" fmla="*/ 1126435 h 2706665"/>
                <a:gd name="connsiteX11" fmla="*/ 1052845 w 1441508"/>
                <a:gd name="connsiteY11" fmla="*/ 1130909 h 2706665"/>
                <a:gd name="connsiteX12" fmla="*/ 1123811 w 1441508"/>
                <a:gd name="connsiteY12" fmla="*/ 1178755 h 2706665"/>
                <a:gd name="connsiteX13" fmla="*/ 1196123 w 1441508"/>
                <a:gd name="connsiteY13" fmla="*/ 1353332 h 2706665"/>
                <a:gd name="connsiteX14" fmla="*/ 1045335 w 1441508"/>
                <a:gd name="connsiteY14" fmla="*/ 1580819 h 2706665"/>
                <a:gd name="connsiteX15" fmla="*/ 1041486 w 1441508"/>
                <a:gd name="connsiteY15" fmla="*/ 1581596 h 2706665"/>
                <a:gd name="connsiteX16" fmla="*/ 1059094 w 1441508"/>
                <a:gd name="connsiteY16" fmla="*/ 1593640 h 2706665"/>
                <a:gd name="connsiteX17" fmla="*/ 670711 w 1441508"/>
                <a:gd name="connsiteY17" fmla="*/ 2410974 h 2706665"/>
                <a:gd name="connsiteX18" fmla="*/ 24 w 1441508"/>
                <a:gd name="connsiteY18" fmla="*/ 2201056 h 2706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1441508" h="2706665">
                  <a:moveTo>
                    <a:pt x="24" y="2201056"/>
                  </a:moveTo>
                  <a:cubicBezTo>
                    <a:pt x="1530" y="2034315"/>
                    <a:pt x="73401" y="1847941"/>
                    <a:pt x="258793" y="1679119"/>
                  </a:cubicBezTo>
                  <a:lnTo>
                    <a:pt x="379463" y="1583811"/>
                  </a:lnTo>
                  <a:lnTo>
                    <a:pt x="364646" y="1580819"/>
                  </a:lnTo>
                  <a:cubicBezTo>
                    <a:pt x="276034" y="1543339"/>
                    <a:pt x="213857" y="1455597"/>
                    <a:pt x="213857" y="1353332"/>
                  </a:cubicBezTo>
                  <a:cubicBezTo>
                    <a:pt x="213857" y="1251067"/>
                    <a:pt x="276034" y="1163325"/>
                    <a:pt x="364646" y="1125845"/>
                  </a:cubicBezTo>
                  <a:lnTo>
                    <a:pt x="395276" y="1116337"/>
                  </a:lnTo>
                  <a:lnTo>
                    <a:pt x="296147" y="1035697"/>
                  </a:lnTo>
                  <a:cubicBezTo>
                    <a:pt x="123508" y="875975"/>
                    <a:pt x="50129" y="704264"/>
                    <a:pt x="41254" y="547481"/>
                  </a:cubicBezTo>
                  <a:cubicBezTo>
                    <a:pt x="14146" y="68580"/>
                    <a:pt x="588888" y="-271046"/>
                    <a:pt x="774984" y="295692"/>
                  </a:cubicBezTo>
                  <a:cubicBezTo>
                    <a:pt x="1031973" y="-486945"/>
                    <a:pt x="1953402" y="506560"/>
                    <a:pt x="1059909" y="1126435"/>
                  </a:cubicBezTo>
                  <a:lnTo>
                    <a:pt x="1052845" y="1130909"/>
                  </a:lnTo>
                  <a:lnTo>
                    <a:pt x="1123811" y="1178755"/>
                  </a:lnTo>
                  <a:cubicBezTo>
                    <a:pt x="1168489" y="1223433"/>
                    <a:pt x="1196123" y="1285155"/>
                    <a:pt x="1196123" y="1353332"/>
                  </a:cubicBezTo>
                  <a:cubicBezTo>
                    <a:pt x="1196123" y="1455597"/>
                    <a:pt x="1133947" y="1543339"/>
                    <a:pt x="1045335" y="1580819"/>
                  </a:cubicBezTo>
                  <a:lnTo>
                    <a:pt x="1041486" y="1581596"/>
                  </a:lnTo>
                  <a:lnTo>
                    <a:pt x="1059094" y="1593640"/>
                  </a:lnTo>
                  <a:cubicBezTo>
                    <a:pt x="1933729" y="2247788"/>
                    <a:pt x="929313" y="3193611"/>
                    <a:pt x="670711" y="2410974"/>
                  </a:cubicBezTo>
                  <a:cubicBezTo>
                    <a:pt x="492364" y="2950724"/>
                    <a:pt x="-3992" y="2645698"/>
                    <a:pt x="24" y="2201056"/>
                  </a:cubicBezTo>
                  <a:close/>
                </a:path>
              </a:pathLst>
            </a:custGeom>
            <a:grpFill/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  <xdr:sp macro="" textlink="">
          <xdr:nvSpPr>
            <xdr:cNvPr id="127" name="Oval 126"/>
            <xdr:cNvSpPr/>
          </xdr:nvSpPr>
          <xdr:spPr>
            <a:xfrm>
              <a:off x="8772934" y="3092984"/>
              <a:ext cx="604358" cy="604357"/>
            </a:xfrm>
            <a:prstGeom prst="ellipse">
              <a:avLst/>
            </a:prstGeom>
            <a:grpFill/>
            <a:ln w="38100">
              <a:solidFill>
                <a:srgbClr val="97AD5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 rtl="0"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PT"/>
            </a:p>
          </xdr:txBody>
        </xdr:sp>
      </xdr:grpSp>
    </xdr:grpSp>
    <xdr:clientData/>
  </xdr:twoCellAnchor>
  <xdr:twoCellAnchor>
    <xdr:from>
      <xdr:col>4</xdr:col>
      <xdr:colOff>415833</xdr:colOff>
      <xdr:row>6</xdr:row>
      <xdr:rowOff>180975</xdr:rowOff>
    </xdr:from>
    <xdr:to>
      <xdr:col>5</xdr:col>
      <xdr:colOff>148873</xdr:colOff>
      <xdr:row>10</xdr:row>
      <xdr:rowOff>158025</xdr:rowOff>
    </xdr:to>
    <xdr:grpSp>
      <xdr:nvGrpSpPr>
        <xdr:cNvPr id="134" name="Woman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pSpPr>
          <a:grpSpLocks noChangeAspect="1"/>
        </xdr:cNvGrpSpPr>
      </xdr:nvGrpSpPr>
      <xdr:grpSpPr bwMode="auto">
        <a:xfrm>
          <a:off x="2854233" y="1323975"/>
          <a:ext cx="342640" cy="739050"/>
          <a:chOff x="2" y="8"/>
          <a:chExt cx="227" cy="477"/>
        </a:xfrm>
        <a:solidFill>
          <a:schemeClr val="bg1"/>
        </a:solidFill>
      </xdr:grpSpPr>
      <xdr:sp macro="" textlink="">
        <xdr:nvSpPr>
          <xdr:cNvPr id="135" name="Woman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>
            <a:spLocks/>
          </xdr:cNvSpPr>
        </xdr:nvSpPr>
        <xdr:spPr bwMode="auto">
          <a:xfrm>
            <a:off x="2" y="93"/>
            <a:ext cx="227" cy="392"/>
          </a:xfrm>
          <a:custGeom>
            <a:avLst/>
            <a:gdLst>
              <a:gd name="T0" fmla="*/ 388 w 604"/>
              <a:gd name="T1" fmla="*/ 0 h 1040"/>
              <a:gd name="T2" fmla="*/ 499 w 604"/>
              <a:gd name="T3" fmla="*/ 91 h 1040"/>
              <a:gd name="T4" fmla="*/ 587 w 604"/>
              <a:gd name="T5" fmla="*/ 378 h 1040"/>
              <a:gd name="T6" fmla="*/ 507 w 604"/>
              <a:gd name="T7" fmla="*/ 405 h 1040"/>
              <a:gd name="T8" fmla="*/ 428 w 604"/>
              <a:gd name="T9" fmla="*/ 141 h 1040"/>
              <a:gd name="T10" fmla="*/ 405 w 604"/>
              <a:gd name="T11" fmla="*/ 141 h 1040"/>
              <a:gd name="T12" fmla="*/ 541 w 604"/>
              <a:gd name="T13" fmla="*/ 611 h 1040"/>
              <a:gd name="T14" fmla="*/ 416 w 604"/>
              <a:gd name="T15" fmla="*/ 611 h 1040"/>
              <a:gd name="T16" fmla="*/ 416 w 604"/>
              <a:gd name="T17" fmla="*/ 977 h 1040"/>
              <a:gd name="T18" fmla="*/ 322 w 604"/>
              <a:gd name="T19" fmla="*/ 977 h 1040"/>
              <a:gd name="T20" fmla="*/ 322 w 604"/>
              <a:gd name="T21" fmla="*/ 609 h 1040"/>
              <a:gd name="T22" fmla="*/ 283 w 604"/>
              <a:gd name="T23" fmla="*/ 609 h 1040"/>
              <a:gd name="T24" fmla="*/ 284 w 604"/>
              <a:gd name="T25" fmla="*/ 977 h 1040"/>
              <a:gd name="T26" fmla="*/ 189 w 604"/>
              <a:gd name="T27" fmla="*/ 977 h 1040"/>
              <a:gd name="T28" fmla="*/ 189 w 604"/>
              <a:gd name="T29" fmla="*/ 611 h 1040"/>
              <a:gd name="T30" fmla="*/ 63 w 604"/>
              <a:gd name="T31" fmla="*/ 611 h 1040"/>
              <a:gd name="T32" fmla="*/ 198 w 604"/>
              <a:gd name="T33" fmla="*/ 141 h 1040"/>
              <a:gd name="T34" fmla="*/ 177 w 604"/>
              <a:gd name="T35" fmla="*/ 141 h 1040"/>
              <a:gd name="T36" fmla="*/ 99 w 604"/>
              <a:gd name="T37" fmla="*/ 406 h 1040"/>
              <a:gd name="T38" fmla="*/ 19 w 604"/>
              <a:gd name="T39" fmla="*/ 379 h 1040"/>
              <a:gd name="T40" fmla="*/ 106 w 604"/>
              <a:gd name="T41" fmla="*/ 91 h 1040"/>
              <a:gd name="T42" fmla="*/ 216 w 604"/>
              <a:gd name="T43" fmla="*/ 0 h 1040"/>
              <a:gd name="T44" fmla="*/ 388 w 604"/>
              <a:gd name="T45" fmla="*/ 0 h 10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604" h="1040">
                <a:moveTo>
                  <a:pt x="388" y="0"/>
                </a:moveTo>
                <a:cubicBezTo>
                  <a:pt x="459" y="0"/>
                  <a:pt x="488" y="58"/>
                  <a:pt x="499" y="91"/>
                </a:cubicBezTo>
                <a:lnTo>
                  <a:pt x="587" y="378"/>
                </a:lnTo>
                <a:cubicBezTo>
                  <a:pt x="604" y="440"/>
                  <a:pt x="525" y="466"/>
                  <a:pt x="507" y="405"/>
                </a:cubicBezTo>
                <a:lnTo>
                  <a:pt x="428" y="141"/>
                </a:lnTo>
                <a:lnTo>
                  <a:pt x="405" y="141"/>
                </a:lnTo>
                <a:lnTo>
                  <a:pt x="541" y="611"/>
                </a:lnTo>
                <a:lnTo>
                  <a:pt x="416" y="611"/>
                </a:lnTo>
                <a:lnTo>
                  <a:pt x="416" y="977"/>
                </a:lnTo>
                <a:cubicBezTo>
                  <a:pt x="416" y="1040"/>
                  <a:pt x="322" y="1039"/>
                  <a:pt x="322" y="977"/>
                </a:cubicBezTo>
                <a:lnTo>
                  <a:pt x="322" y="609"/>
                </a:lnTo>
                <a:lnTo>
                  <a:pt x="283" y="609"/>
                </a:lnTo>
                <a:lnTo>
                  <a:pt x="284" y="977"/>
                </a:lnTo>
                <a:cubicBezTo>
                  <a:pt x="284" y="1040"/>
                  <a:pt x="189" y="1040"/>
                  <a:pt x="189" y="977"/>
                </a:cubicBezTo>
                <a:lnTo>
                  <a:pt x="189" y="611"/>
                </a:lnTo>
                <a:lnTo>
                  <a:pt x="63" y="611"/>
                </a:lnTo>
                <a:lnTo>
                  <a:pt x="198" y="141"/>
                </a:lnTo>
                <a:lnTo>
                  <a:pt x="177" y="141"/>
                </a:lnTo>
                <a:lnTo>
                  <a:pt x="99" y="406"/>
                </a:lnTo>
                <a:cubicBezTo>
                  <a:pt x="80" y="464"/>
                  <a:pt x="0" y="440"/>
                  <a:pt x="19" y="379"/>
                </a:cubicBezTo>
                <a:lnTo>
                  <a:pt x="106" y="91"/>
                </a:lnTo>
                <a:cubicBezTo>
                  <a:pt x="115" y="58"/>
                  <a:pt x="144" y="0"/>
                  <a:pt x="216" y="0"/>
                </a:cubicBezTo>
                <a:lnTo>
                  <a:pt x="388" y="0"/>
                </a:lnTo>
                <a:close/>
              </a:path>
            </a:pathLst>
          </a:custGeom>
          <a:grpFill/>
          <a:ln w="0">
            <a:solidFill>
              <a:srgbClr val="C5E0B4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6" name="Woman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78" y="8"/>
            <a:ext cx="76" cy="77"/>
          </a:xfrm>
          <a:prstGeom prst="ellipse">
            <a:avLst/>
          </a:prstGeom>
          <a:grpFill/>
          <a:ln w="0">
            <a:solidFill>
              <a:srgbClr val="C5E0B4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581025</xdr:colOff>
      <xdr:row>6</xdr:row>
      <xdr:rowOff>187325</xdr:rowOff>
    </xdr:from>
    <xdr:to>
      <xdr:col>4</xdr:col>
      <xdr:colOff>246099</xdr:colOff>
      <xdr:row>10</xdr:row>
      <xdr:rowOff>164373</xdr:rowOff>
    </xdr:to>
    <xdr:grpSp>
      <xdr:nvGrpSpPr>
        <xdr:cNvPr id="137" name="Man2" descr="{&quot;Key&quot;:&quot;POWER_USER_SHAPE_ICON&quot;,&quot;Value&quot;:&quot;POWER_USER_SHAPE_ICON_STYLE_1&quot;}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pSpPr>
          <a:grpSpLocks noChangeAspect="1"/>
        </xdr:cNvGrpSpPr>
      </xdr:nvGrpSpPr>
      <xdr:grpSpPr bwMode="auto">
        <a:xfrm>
          <a:off x="2409825" y="1330325"/>
          <a:ext cx="274674" cy="739048"/>
          <a:chOff x="158" y="22"/>
          <a:chExt cx="169" cy="443"/>
        </a:xfrm>
        <a:noFill/>
      </xdr:grpSpPr>
      <xdr:sp macro="" textlink="">
        <xdr:nvSpPr>
          <xdr:cNvPr id="138" name="Man2"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22"/>
            <a:ext cx="72" cy="72"/>
          </a:xfrm>
          <a:prstGeom prst="ellipse">
            <a:avLst/>
          </a:prstGeom>
          <a:grpFill/>
          <a:ln w="0">
            <a:solidFill>
              <a:srgbClr val="385723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139" name="Man2"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>
            <a:spLocks/>
          </xdr:cNvSpPr>
        </xdr:nvSpPr>
        <xdr:spPr bwMode="auto">
          <a:xfrm>
            <a:off x="158" y="102"/>
            <a:ext cx="169" cy="363"/>
          </a:xfrm>
          <a:custGeom>
            <a:avLst/>
            <a:gdLst>
              <a:gd name="T0" fmla="*/ 366 w 450"/>
              <a:gd name="T1" fmla="*/ 155 h 962"/>
              <a:gd name="T2" fmla="*/ 366 w 450"/>
              <a:gd name="T3" fmla="*/ 426 h 962"/>
              <a:gd name="T4" fmla="*/ 408 w 450"/>
              <a:gd name="T5" fmla="*/ 468 h 962"/>
              <a:gd name="T6" fmla="*/ 450 w 450"/>
              <a:gd name="T7" fmla="*/ 426 h 962"/>
              <a:gd name="T8" fmla="*/ 450 w 450"/>
              <a:gd name="T9" fmla="*/ 136 h 962"/>
              <a:gd name="T10" fmla="*/ 314 w 450"/>
              <a:gd name="T11" fmla="*/ 0 h 962"/>
              <a:gd name="T12" fmla="*/ 136 w 450"/>
              <a:gd name="T13" fmla="*/ 0 h 962"/>
              <a:gd name="T14" fmla="*/ 0 w 450"/>
              <a:gd name="T15" fmla="*/ 136 h 962"/>
              <a:gd name="T16" fmla="*/ 2 w 450"/>
              <a:gd name="T17" fmla="*/ 426 h 962"/>
              <a:gd name="T18" fmla="*/ 44 w 450"/>
              <a:gd name="T19" fmla="*/ 468 h 962"/>
              <a:gd name="T20" fmla="*/ 86 w 450"/>
              <a:gd name="T21" fmla="*/ 426 h 962"/>
              <a:gd name="T22" fmla="*/ 86 w 450"/>
              <a:gd name="T23" fmla="*/ 155 h 962"/>
              <a:gd name="T24" fmla="*/ 97 w 450"/>
              <a:gd name="T25" fmla="*/ 145 h 962"/>
              <a:gd name="T26" fmla="*/ 107 w 450"/>
              <a:gd name="T27" fmla="*/ 155 h 962"/>
              <a:gd name="T28" fmla="*/ 105 w 450"/>
              <a:gd name="T29" fmla="*/ 906 h 962"/>
              <a:gd name="T30" fmla="*/ 160 w 450"/>
              <a:gd name="T31" fmla="*/ 962 h 962"/>
              <a:gd name="T32" fmla="*/ 216 w 450"/>
              <a:gd name="T33" fmla="*/ 906 h 962"/>
              <a:gd name="T34" fmla="*/ 216 w 450"/>
              <a:gd name="T35" fmla="*/ 467 h 962"/>
              <a:gd name="T36" fmla="*/ 225 w 450"/>
              <a:gd name="T37" fmla="*/ 457 h 962"/>
              <a:gd name="T38" fmla="*/ 234 w 450"/>
              <a:gd name="T39" fmla="*/ 467 h 962"/>
              <a:gd name="T40" fmla="*/ 234 w 450"/>
              <a:gd name="T41" fmla="*/ 906 h 962"/>
              <a:gd name="T42" fmla="*/ 290 w 450"/>
              <a:gd name="T43" fmla="*/ 962 h 962"/>
              <a:gd name="T44" fmla="*/ 345 w 450"/>
              <a:gd name="T45" fmla="*/ 906 h 962"/>
              <a:gd name="T46" fmla="*/ 345 w 450"/>
              <a:gd name="T47" fmla="*/ 155 h 962"/>
              <a:gd name="T48" fmla="*/ 356 w 450"/>
              <a:gd name="T49" fmla="*/ 145 h 962"/>
              <a:gd name="T50" fmla="*/ 366 w 450"/>
              <a:gd name="T51" fmla="*/ 155 h 9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450" h="962">
                <a:moveTo>
                  <a:pt x="366" y="155"/>
                </a:moveTo>
                <a:lnTo>
                  <a:pt x="366" y="426"/>
                </a:lnTo>
                <a:cubicBezTo>
                  <a:pt x="366" y="449"/>
                  <a:pt x="384" y="468"/>
                  <a:pt x="408" y="468"/>
                </a:cubicBezTo>
                <a:cubicBezTo>
                  <a:pt x="431" y="468"/>
                  <a:pt x="450" y="449"/>
                  <a:pt x="450" y="426"/>
                </a:cubicBezTo>
                <a:lnTo>
                  <a:pt x="450" y="136"/>
                </a:lnTo>
                <a:cubicBezTo>
                  <a:pt x="450" y="61"/>
                  <a:pt x="389" y="0"/>
                  <a:pt x="314" y="0"/>
                </a:cubicBezTo>
                <a:lnTo>
                  <a:pt x="136" y="0"/>
                </a:lnTo>
                <a:cubicBezTo>
                  <a:pt x="61" y="0"/>
                  <a:pt x="0" y="61"/>
                  <a:pt x="0" y="136"/>
                </a:cubicBezTo>
                <a:lnTo>
                  <a:pt x="2" y="426"/>
                </a:lnTo>
                <a:cubicBezTo>
                  <a:pt x="2" y="449"/>
                  <a:pt x="21" y="468"/>
                  <a:pt x="44" y="468"/>
                </a:cubicBezTo>
                <a:cubicBezTo>
                  <a:pt x="67" y="468"/>
                  <a:pt x="86" y="449"/>
                  <a:pt x="86" y="426"/>
                </a:cubicBezTo>
                <a:lnTo>
                  <a:pt x="86" y="155"/>
                </a:lnTo>
                <a:cubicBezTo>
                  <a:pt x="86" y="149"/>
                  <a:pt x="91" y="145"/>
                  <a:pt x="97" y="145"/>
                </a:cubicBezTo>
                <a:cubicBezTo>
                  <a:pt x="102" y="145"/>
                  <a:pt x="107" y="149"/>
                  <a:pt x="107" y="155"/>
                </a:cubicBezTo>
                <a:lnTo>
                  <a:pt x="105" y="906"/>
                </a:lnTo>
                <a:cubicBezTo>
                  <a:pt x="105" y="937"/>
                  <a:pt x="130" y="962"/>
                  <a:pt x="160" y="962"/>
                </a:cubicBezTo>
                <a:cubicBezTo>
                  <a:pt x="191" y="962"/>
                  <a:pt x="216" y="937"/>
                  <a:pt x="216" y="906"/>
                </a:cubicBezTo>
                <a:lnTo>
                  <a:pt x="216" y="467"/>
                </a:lnTo>
                <a:cubicBezTo>
                  <a:pt x="216" y="462"/>
                  <a:pt x="220" y="457"/>
                  <a:pt x="225" y="457"/>
                </a:cubicBezTo>
                <a:cubicBezTo>
                  <a:pt x="230" y="457"/>
                  <a:pt x="234" y="462"/>
                  <a:pt x="234" y="467"/>
                </a:cubicBezTo>
                <a:lnTo>
                  <a:pt x="234" y="906"/>
                </a:lnTo>
                <a:cubicBezTo>
                  <a:pt x="234" y="937"/>
                  <a:pt x="259" y="962"/>
                  <a:pt x="290" y="962"/>
                </a:cubicBezTo>
                <a:cubicBezTo>
                  <a:pt x="321" y="962"/>
                  <a:pt x="345" y="937"/>
                  <a:pt x="345" y="906"/>
                </a:cubicBezTo>
                <a:lnTo>
                  <a:pt x="345" y="155"/>
                </a:lnTo>
                <a:cubicBezTo>
                  <a:pt x="345" y="149"/>
                  <a:pt x="350" y="145"/>
                  <a:pt x="356" y="145"/>
                </a:cubicBezTo>
                <a:cubicBezTo>
                  <a:pt x="361" y="145"/>
                  <a:pt x="366" y="149"/>
                  <a:pt x="366" y="155"/>
                </a:cubicBezTo>
                <a:close/>
              </a:path>
            </a:pathLst>
          </a:custGeom>
          <a:grpFill/>
          <a:ln w="0">
            <a:solidFill>
              <a:srgbClr val="385723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 rtl="0"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8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mi.Ramos/AppData/Local/Microsoft/Windows/INetCache/Content.Outlook/N2BPQKWQ/DASHBOARD%20PROTECAO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SHBOARD"/>
      <sheetName val="DASHBOARD (2)"/>
      <sheetName val="FACTSHEET"/>
      <sheetName val="POPULAÇÃO"/>
      <sheetName val="CRIANÇAS"/>
      <sheetName val="SEGURADOS"/>
      <sheetName val="MATERNIDADE"/>
      <sheetName val="DESEMPREGO"/>
      <sheetName val="INVALIDEZ"/>
      <sheetName val="IDOSOS"/>
      <sheetName val="VULNERAVEIS"/>
      <sheetName val="DESPESAS"/>
      <sheetName val="BASE_DADOS"/>
      <sheetName val="TABELAS"/>
      <sheetName val="ICONS"/>
      <sheetName val="DASHBOARD PROTECAO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7">
          <cell r="A17" t="str">
            <v>ano</v>
          </cell>
        </row>
      </sheetData>
      <sheetData sheetId="15" refreshError="1"/>
      <sheetData sheetId="1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ECV - Noemi Rute Ramos - Diretora DEDS" refreshedDate="44736.39669652778" createdVersion="7" refreshedVersion="6" minRefreshableVersion="3" recordCount="395">
  <cacheSource type="worksheet">
    <worksheetSource name="BASEDADOS"/>
  </cacheSource>
  <cacheFields count="6">
    <cacheField name="ANO" numFmtId="0">
      <sharedItems containsString="0" containsBlank="1" containsNumber="1" containsInteger="1" minValue="2016" maxValue="2020" count="6">
        <n v="2016"/>
        <n v="2017"/>
        <n v="2018"/>
        <n v="2019"/>
        <n v="2020"/>
        <m/>
      </sharedItems>
    </cacheField>
    <cacheField name="INDICADOR" numFmtId="0">
      <sharedItems containsBlank="1" count="29">
        <s v="POPULAÇAO"/>
        <s v="CRIANÇAS"/>
        <s v="MATERNIDADE"/>
        <s v="DESEMPREGO"/>
        <s v="INCAPACIDADE"/>
        <s v="CONTRIBUINTES"/>
        <s v="IDOSOS"/>
        <s v="VULNERAVEL"/>
        <s v="POBRES_CNPS"/>
        <s v="EXTREMA POBREZA_CNPS"/>
        <s v="DESPESA_%PIB"/>
        <s v="DESPESA PERCAPITA"/>
        <s v="ADEQUAÇAO_MATERNIDADE"/>
        <s v="ADEQUAÇAO_DESEMPREGO"/>
        <s v="ADEQUAÇAO_INVALIDEZ"/>
        <s v="ADEQUAÇAO_VELHICE"/>
        <s v="%_SALARIO_MINIMO"/>
        <s v="%_MINIMO_SUBSISTENCIA"/>
        <s v="%_LIMIAR URBANO"/>
        <s v="%_LIMIAR RURAL"/>
        <s v="CONTRIBUINTES_%POP15MAIS"/>
        <s v="CONTRIBUINTES_%POP_ATIVA"/>
        <s v="TCO"/>
        <s v="DOMÉSTICO"/>
        <s v="REMPE"/>
        <s v="TCP"/>
        <s v="FP"/>
        <s v="ACIDENTES"/>
        <m/>
      </sharedItems>
    </cacheField>
    <cacheField name="SISTEMA" numFmtId="0">
      <sharedItems containsBlank="1" count="4">
        <s v="Total"/>
        <s v="Contributivo"/>
        <s v="Não contributivo"/>
        <m/>
      </sharedItems>
    </cacheField>
    <cacheField name="SEXO" numFmtId="0">
      <sharedItems containsBlank="1" count="4">
        <s v="Total"/>
        <s v="Masculino"/>
        <s v="Feminino"/>
        <m/>
      </sharedItems>
    </cacheField>
    <cacheField name="POP_PROTEGIDA_N" numFmtId="167">
      <sharedItems containsString="0" containsBlank="1" containsNumber="1" minValue="54" maxValue="286006"/>
    </cacheField>
    <cacheField name="INDICADOR_%" numFmtId="0">
      <sharedItems containsString="0" containsBlank="1" containsNumber="1" minValue="0.13424568408694157" maxValue="29395"/>
    </cacheField>
  </cacheFields>
  <extLst>
    <ext xmlns:x14="http://schemas.microsoft.com/office/spreadsheetml/2009/9/main" uri="{725AE2AE-9491-48be-B2B4-4EB974FC3084}">
      <x14:pivotCacheDefinition pivotCacheId="16983507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x v="0"/>
    <x v="0"/>
    <x v="0"/>
    <x v="0"/>
    <n v="231728"/>
    <n v="43.645596132077422"/>
  </r>
  <r>
    <x v="1"/>
    <x v="0"/>
    <x v="0"/>
    <x v="0"/>
    <n v="247154"/>
    <n v="46.005163514391391"/>
  </r>
  <r>
    <x v="2"/>
    <x v="0"/>
    <x v="0"/>
    <x v="0"/>
    <n v="262926"/>
    <n v="48.377161025369283"/>
  </r>
  <r>
    <x v="3"/>
    <x v="0"/>
    <x v="0"/>
    <x v="0"/>
    <n v="275093"/>
    <n v="50.0442969697962"/>
  </r>
  <r>
    <x v="4"/>
    <x v="0"/>
    <x v="0"/>
    <x v="0"/>
    <n v="286006"/>
    <n v="51.454827746883538"/>
  </r>
  <r>
    <x v="0"/>
    <x v="0"/>
    <x v="0"/>
    <x v="1"/>
    <n v="115430"/>
    <n v="43.377940120930617"/>
  </r>
  <r>
    <x v="1"/>
    <x v="0"/>
    <x v="0"/>
    <x v="1"/>
    <n v="122142"/>
    <n v="45.265943253580005"/>
  </r>
  <r>
    <x v="2"/>
    <x v="0"/>
    <x v="0"/>
    <x v="1"/>
    <n v="128308"/>
    <n v="46.90545648629481"/>
  </r>
  <r>
    <x v="3"/>
    <x v="0"/>
    <x v="0"/>
    <x v="1"/>
    <n v="134502"/>
    <n v="48.514469360592408"/>
  </r>
  <r>
    <x v="4"/>
    <x v="0"/>
    <x v="0"/>
    <x v="1"/>
    <n v="135995"/>
    <n v="48.412302872806237"/>
  </r>
  <r>
    <x v="0"/>
    <x v="0"/>
    <x v="0"/>
    <x v="2"/>
    <n v="116298"/>
    <n v="43.914540758530066"/>
  </r>
  <r>
    <x v="1"/>
    <x v="0"/>
    <x v="0"/>
    <x v="2"/>
    <n v="125012"/>
    <n v="46.751109764808398"/>
  </r>
  <r>
    <x v="2"/>
    <x v="0"/>
    <x v="0"/>
    <x v="2"/>
    <n v="134618"/>
    <n v="49.868492216961911"/>
  </r>
  <r>
    <x v="3"/>
    <x v="0"/>
    <x v="0"/>
    <x v="2"/>
    <n v="140591"/>
    <n v="51.600980701612734"/>
  </r>
  <r>
    <x v="4"/>
    <x v="0"/>
    <x v="0"/>
    <x v="2"/>
    <n v="150011"/>
    <n v="54.563541859898379"/>
  </r>
  <r>
    <x v="0"/>
    <x v="0"/>
    <x v="1"/>
    <x v="0"/>
    <n v="210402"/>
    <n v="39.628878328822388"/>
  </r>
  <r>
    <x v="1"/>
    <x v="0"/>
    <x v="1"/>
    <x v="0"/>
    <n v="225380"/>
    <n v="41.952158382520743"/>
  </r>
  <r>
    <x v="2"/>
    <x v="0"/>
    <x v="1"/>
    <x v="0"/>
    <n v="239133"/>
    <n v="43.999359696186879"/>
  </r>
  <r>
    <x v="3"/>
    <x v="0"/>
    <x v="1"/>
    <x v="0"/>
    <n v="251520"/>
    <n v="45.755950074495317"/>
  </r>
  <r>
    <x v="4"/>
    <x v="0"/>
    <x v="1"/>
    <x v="0"/>
    <n v="250889"/>
    <n v="45.136991107137135"/>
  </r>
  <r>
    <x v="0"/>
    <x v="0"/>
    <x v="1"/>
    <x v="1"/>
    <n v="107011"/>
    <n v="40.214127612240375"/>
  </r>
  <r>
    <x v="1"/>
    <x v="0"/>
    <x v="1"/>
    <x v="1"/>
    <n v="113585"/>
    <n v="42.094710783005723"/>
  </r>
  <r>
    <x v="2"/>
    <x v="0"/>
    <x v="1"/>
    <x v="1"/>
    <n v="120786"/>
    <n v="44.155644754447145"/>
  </r>
  <r>
    <x v="3"/>
    <x v="0"/>
    <x v="1"/>
    <x v="1"/>
    <n v="126885"/>
    <n v="45.767040228537624"/>
  </r>
  <r>
    <x v="4"/>
    <x v="0"/>
    <x v="1"/>
    <x v="1"/>
    <n v="127024"/>
    <n v="45.218753337367836"/>
  </r>
  <r>
    <x v="0"/>
    <x v="0"/>
    <x v="1"/>
    <x v="2"/>
    <n v="103391"/>
    <n v="39.04081139456553"/>
  </r>
  <r>
    <x v="1"/>
    <x v="0"/>
    <x v="1"/>
    <x v="2"/>
    <n v="111795"/>
    <n v="41.808308931596606"/>
  </r>
  <r>
    <x v="2"/>
    <x v="0"/>
    <x v="1"/>
    <x v="2"/>
    <n v="118347"/>
    <n v="43.840990420306284"/>
  </r>
  <r>
    <x v="3"/>
    <x v="0"/>
    <x v="1"/>
    <x v="2"/>
    <n v="124635"/>
    <n v="45.744665232806526"/>
  </r>
  <r>
    <x v="4"/>
    <x v="0"/>
    <x v="1"/>
    <x v="2"/>
    <n v="123865"/>
    <n v="45.053450163496755"/>
  </r>
  <r>
    <x v="0"/>
    <x v="0"/>
    <x v="2"/>
    <x v="0"/>
    <n v="21326"/>
    <n v="4"/>
  </r>
  <r>
    <x v="1"/>
    <x v="0"/>
    <x v="2"/>
    <x v="0"/>
    <n v="21774"/>
    <n v="4.0999999999999996"/>
  </r>
  <r>
    <x v="2"/>
    <x v="0"/>
    <x v="2"/>
    <x v="0"/>
    <n v="23793"/>
    <n v="4.4000000000000004"/>
  </r>
  <r>
    <x v="3"/>
    <x v="0"/>
    <x v="2"/>
    <x v="0"/>
    <n v="23573"/>
    <n v="4.3"/>
  </r>
  <r>
    <x v="4"/>
    <x v="0"/>
    <x v="2"/>
    <x v="0"/>
    <n v="35117"/>
    <n v="6.3"/>
  </r>
  <r>
    <x v="0"/>
    <x v="0"/>
    <x v="2"/>
    <x v="1"/>
    <n v="8419"/>
    <n v="3.2"/>
  </r>
  <r>
    <x v="1"/>
    <x v="0"/>
    <x v="2"/>
    <x v="1"/>
    <n v="8557"/>
    <n v="3.2"/>
  </r>
  <r>
    <x v="2"/>
    <x v="0"/>
    <x v="2"/>
    <x v="1"/>
    <n v="7522"/>
    <n v="2.7"/>
  </r>
  <r>
    <x v="3"/>
    <x v="0"/>
    <x v="2"/>
    <x v="1"/>
    <n v="7617"/>
    <n v="2.7"/>
  </r>
  <r>
    <x v="4"/>
    <x v="0"/>
    <x v="2"/>
    <x v="1"/>
    <n v="8971"/>
    <n v="3.2"/>
  </r>
  <r>
    <x v="0"/>
    <x v="0"/>
    <x v="2"/>
    <x v="2"/>
    <n v="12907"/>
    <n v="4.9000000000000004"/>
  </r>
  <r>
    <x v="1"/>
    <x v="0"/>
    <x v="2"/>
    <x v="2"/>
    <n v="13217"/>
    <n v="4.9000000000000004"/>
  </r>
  <r>
    <x v="2"/>
    <x v="0"/>
    <x v="2"/>
    <x v="2"/>
    <n v="16271"/>
    <n v="6"/>
  </r>
  <r>
    <x v="3"/>
    <x v="0"/>
    <x v="2"/>
    <x v="2"/>
    <n v="15956"/>
    <n v="5.9"/>
  </r>
  <r>
    <x v="4"/>
    <x v="0"/>
    <x v="2"/>
    <x v="2"/>
    <n v="26146"/>
    <n v="9.5"/>
  </r>
  <r>
    <x v="0"/>
    <x v="1"/>
    <x v="0"/>
    <x v="0"/>
    <n v="47274"/>
    <n v="32.882541292881221"/>
  </r>
  <r>
    <x v="1"/>
    <x v="1"/>
    <x v="0"/>
    <x v="0"/>
    <n v="51589"/>
    <n v="35.609043975574153"/>
  </r>
  <r>
    <x v="2"/>
    <x v="1"/>
    <x v="0"/>
    <x v="0"/>
    <n v="55903"/>
    <n v="38.84751856463911"/>
  </r>
  <r>
    <x v="3"/>
    <x v="1"/>
    <x v="0"/>
    <x v="0"/>
    <n v="59996"/>
    <n v="41.473367094567998"/>
  </r>
  <r>
    <x v="4"/>
    <x v="1"/>
    <x v="0"/>
    <x v="0"/>
    <n v="60796"/>
    <n v="42.318186591013202"/>
  </r>
  <r>
    <x v="0"/>
    <x v="1"/>
    <x v="0"/>
    <x v="1"/>
    <n v="22191.73"/>
    <n v="29.535519831375197"/>
  </r>
  <r>
    <x v="1"/>
    <x v="1"/>
    <x v="0"/>
    <x v="1"/>
    <n v="24067.15"/>
    <n v="31.866581911665392"/>
  </r>
  <r>
    <x v="2"/>
    <x v="1"/>
    <x v="0"/>
    <x v="1"/>
    <n v="26003.133333333335"/>
    <n v="34.639596989514601"/>
  </r>
  <r>
    <x v="3"/>
    <x v="1"/>
    <x v="0"/>
    <x v="1"/>
    <n v="27846.058536585366"/>
    <n v="36.263902944114975"/>
  </r>
  <r>
    <x v="4"/>
    <x v="1"/>
    <x v="0"/>
    <x v="1"/>
    <n v="28179.388372093024"/>
    <n v="37.136372045146096"/>
  </r>
  <r>
    <x v="0"/>
    <x v="1"/>
    <x v="0"/>
    <x v="2"/>
    <n v="25082.27"/>
    <n v="36.546813386888957"/>
  </r>
  <r>
    <x v="1"/>
    <x v="1"/>
    <x v="0"/>
    <x v="2"/>
    <n v="27521.85"/>
    <n v="39.684642933623977"/>
  </r>
  <r>
    <x v="2"/>
    <x v="1"/>
    <x v="0"/>
    <x v="2"/>
    <n v="29899.866666666665"/>
    <n v="43.43637902572025"/>
  </r>
  <r>
    <x v="3"/>
    <x v="1"/>
    <x v="0"/>
    <x v="2"/>
    <n v="32149.941463414634"/>
    <n v="47.366920228258053"/>
  </r>
  <r>
    <x v="4"/>
    <x v="1"/>
    <x v="0"/>
    <x v="2"/>
    <n v="32616.611627906976"/>
    <n v="48.119042665997085"/>
  </r>
  <r>
    <x v="0"/>
    <x v="1"/>
    <x v="1"/>
    <x v="0"/>
    <n v="47081"/>
    <n v="32.74829560879428"/>
  </r>
  <r>
    <x v="1"/>
    <x v="1"/>
    <x v="1"/>
    <x v="0"/>
    <n v="51374"/>
    <n v="35.460641322784824"/>
  </r>
  <r>
    <x v="2"/>
    <x v="1"/>
    <x v="1"/>
    <x v="0"/>
    <n v="55627"/>
    <n v="38.655723578254829"/>
  </r>
  <r>
    <x v="3"/>
    <x v="1"/>
    <x v="1"/>
    <x v="0"/>
    <n v="59683"/>
    <n v="41.25699993841426"/>
  </r>
  <r>
    <x v="4"/>
    <x v="1"/>
    <x v="1"/>
    <x v="0"/>
    <n v="60475"/>
    <n v="42.094748570490218"/>
  </r>
  <r>
    <x v="0"/>
    <x v="1"/>
    <x v="1"/>
    <x v="1"/>
    <n v="22074"/>
    <m/>
  </r>
  <r>
    <x v="1"/>
    <x v="1"/>
    <x v="1"/>
    <x v="1"/>
    <n v="23936"/>
    <m/>
  </r>
  <r>
    <x v="2"/>
    <x v="1"/>
    <x v="1"/>
    <x v="1"/>
    <n v="25836"/>
    <m/>
  </r>
  <r>
    <x v="3"/>
    <x v="1"/>
    <x v="1"/>
    <x v="1"/>
    <n v="27672"/>
    <m/>
  </r>
  <r>
    <x v="4"/>
    <x v="1"/>
    <x v="1"/>
    <x v="1"/>
    <n v="27995"/>
    <m/>
  </r>
  <r>
    <x v="0"/>
    <x v="1"/>
    <x v="1"/>
    <x v="2"/>
    <n v="25007"/>
    <m/>
  </r>
  <r>
    <x v="1"/>
    <x v="1"/>
    <x v="1"/>
    <x v="2"/>
    <n v="27438"/>
    <m/>
  </r>
  <r>
    <x v="2"/>
    <x v="1"/>
    <x v="1"/>
    <x v="2"/>
    <n v="29791"/>
    <m/>
  </r>
  <r>
    <x v="3"/>
    <x v="1"/>
    <x v="1"/>
    <x v="2"/>
    <n v="32011"/>
    <m/>
  </r>
  <r>
    <x v="4"/>
    <x v="1"/>
    <x v="1"/>
    <x v="2"/>
    <n v="32480"/>
    <m/>
  </r>
  <r>
    <x v="0"/>
    <x v="1"/>
    <x v="2"/>
    <x v="0"/>
    <n v="193"/>
    <n v="0.13424568408694157"/>
  </r>
  <r>
    <x v="1"/>
    <x v="1"/>
    <x v="2"/>
    <x v="0"/>
    <n v="215"/>
    <n v="0.14840265278932413"/>
  </r>
  <r>
    <x v="2"/>
    <x v="1"/>
    <x v="2"/>
    <x v="0"/>
    <n v="276"/>
    <n v="0.19179498638427983"/>
  </r>
  <r>
    <x v="3"/>
    <x v="1"/>
    <x v="2"/>
    <x v="0"/>
    <n v="313"/>
    <n v="0.21636715615373997"/>
  </r>
  <r>
    <x v="4"/>
    <x v="1"/>
    <x v="2"/>
    <x v="0"/>
    <n v="321"/>
    <n v="0.22343802052298239"/>
  </r>
  <r>
    <x v="0"/>
    <x v="1"/>
    <x v="2"/>
    <x v="1"/>
    <n v="117.73"/>
    <m/>
  </r>
  <r>
    <x v="1"/>
    <x v="1"/>
    <x v="2"/>
    <x v="1"/>
    <n v="131.15"/>
    <m/>
  </r>
  <r>
    <x v="2"/>
    <x v="1"/>
    <x v="2"/>
    <x v="1"/>
    <n v="167.13333333333333"/>
    <m/>
  </r>
  <r>
    <x v="3"/>
    <x v="1"/>
    <x v="2"/>
    <x v="1"/>
    <n v="174.05853658536586"/>
    <m/>
  </r>
  <r>
    <x v="4"/>
    <x v="1"/>
    <x v="2"/>
    <x v="1"/>
    <n v="184.38837209302326"/>
    <m/>
  </r>
  <r>
    <x v="0"/>
    <x v="1"/>
    <x v="2"/>
    <x v="2"/>
    <n v="75.27"/>
    <m/>
  </r>
  <r>
    <x v="1"/>
    <x v="1"/>
    <x v="2"/>
    <x v="2"/>
    <n v="83.85"/>
    <m/>
  </r>
  <r>
    <x v="2"/>
    <x v="1"/>
    <x v="2"/>
    <x v="2"/>
    <n v="108.86666666666666"/>
    <m/>
  </r>
  <r>
    <x v="3"/>
    <x v="1"/>
    <x v="2"/>
    <x v="2"/>
    <n v="138.94146341463414"/>
    <m/>
  </r>
  <r>
    <x v="4"/>
    <x v="1"/>
    <x v="2"/>
    <x v="2"/>
    <n v="136.61162790697674"/>
    <m/>
  </r>
  <r>
    <x v="0"/>
    <x v="2"/>
    <x v="1"/>
    <x v="2"/>
    <n v="1312"/>
    <n v="13.144975453361388"/>
  </r>
  <r>
    <x v="1"/>
    <x v="2"/>
    <x v="1"/>
    <x v="2"/>
    <n v="1572"/>
    <n v="15.859564164648909"/>
  </r>
  <r>
    <x v="2"/>
    <x v="2"/>
    <x v="1"/>
    <x v="2"/>
    <n v="1859"/>
    <n v="19.657396637411441"/>
  </r>
  <r>
    <x v="3"/>
    <x v="2"/>
    <x v="1"/>
    <x v="2"/>
    <n v="2076"/>
    <n v="22.967142383006969"/>
  </r>
  <r>
    <x v="4"/>
    <x v="2"/>
    <x v="1"/>
    <x v="2"/>
    <n v="1894"/>
    <n v="23.052580331061343"/>
  </r>
  <r>
    <x v="2"/>
    <x v="3"/>
    <x v="1"/>
    <x v="0"/>
    <n v="234"/>
    <n v="0.86577140321987567"/>
  </r>
  <r>
    <x v="3"/>
    <x v="3"/>
    <x v="1"/>
    <x v="0"/>
    <n v="873"/>
    <n v="3.3245164419359603"/>
  </r>
  <r>
    <x v="4"/>
    <x v="3"/>
    <x v="1"/>
    <x v="0"/>
    <n v="2315.0000000000505"/>
    <n v="7.2972834465513889"/>
  </r>
  <r>
    <x v="2"/>
    <x v="3"/>
    <x v="1"/>
    <x v="1"/>
    <n v="127"/>
    <n v="0.68120126132157266"/>
  </r>
  <r>
    <x v="3"/>
    <x v="3"/>
    <x v="1"/>
    <x v="1"/>
    <n v="410"/>
    <n v="3.3587212580922898"/>
  </r>
  <r>
    <x v="4"/>
    <x v="3"/>
    <x v="1"/>
    <x v="1"/>
    <n v="1008.0000000000033"/>
    <n v="7.134989438250348"/>
  </r>
  <r>
    <x v="2"/>
    <x v="3"/>
    <x v="1"/>
    <x v="2"/>
    <n v="107"/>
    <n v="1.121871066102955"/>
  </r>
  <r>
    <x v="3"/>
    <x v="3"/>
    <x v="1"/>
    <x v="2"/>
    <n v="463"/>
    <n v="3.2867180880564804"/>
  </r>
  <r>
    <x v="4"/>
    <x v="3"/>
    <x v="1"/>
    <x v="2"/>
    <n v="1307.0000000000473"/>
    <n v="7.51904533473044"/>
  </r>
  <r>
    <x v="0"/>
    <x v="4"/>
    <x v="0"/>
    <x v="0"/>
    <n v="5241"/>
    <n v="51.8"/>
  </r>
  <r>
    <x v="1"/>
    <x v="4"/>
    <x v="0"/>
    <x v="0"/>
    <n v="5176"/>
    <n v="50.6"/>
  </r>
  <r>
    <x v="2"/>
    <x v="4"/>
    <x v="0"/>
    <x v="0"/>
    <n v="4686"/>
    <n v="45.3"/>
  </r>
  <r>
    <x v="3"/>
    <x v="4"/>
    <x v="0"/>
    <x v="0"/>
    <n v="5487"/>
    <n v="52.4"/>
  </r>
  <r>
    <x v="4"/>
    <x v="4"/>
    <x v="0"/>
    <x v="0"/>
    <n v="5581"/>
    <n v="52.7"/>
  </r>
  <r>
    <x v="0"/>
    <x v="4"/>
    <x v="0"/>
    <x v="1"/>
    <n v="1954"/>
    <m/>
  </r>
  <r>
    <x v="1"/>
    <x v="4"/>
    <x v="0"/>
    <x v="1"/>
    <n v="1967"/>
    <m/>
  </r>
  <r>
    <x v="2"/>
    <x v="4"/>
    <x v="0"/>
    <x v="1"/>
    <n v="1908"/>
    <m/>
  </r>
  <r>
    <x v="3"/>
    <x v="4"/>
    <x v="0"/>
    <x v="1"/>
    <n v="1668"/>
    <m/>
  </r>
  <r>
    <x v="4"/>
    <x v="4"/>
    <x v="0"/>
    <x v="1"/>
    <n v="1691"/>
    <m/>
  </r>
  <r>
    <x v="0"/>
    <x v="4"/>
    <x v="0"/>
    <x v="2"/>
    <n v="3287"/>
    <m/>
  </r>
  <r>
    <x v="1"/>
    <x v="4"/>
    <x v="0"/>
    <x v="2"/>
    <n v="3209"/>
    <m/>
  </r>
  <r>
    <x v="2"/>
    <x v="4"/>
    <x v="0"/>
    <x v="2"/>
    <n v="2778"/>
    <m/>
  </r>
  <r>
    <x v="3"/>
    <x v="4"/>
    <x v="0"/>
    <x v="2"/>
    <n v="3819"/>
    <m/>
  </r>
  <r>
    <x v="4"/>
    <x v="4"/>
    <x v="0"/>
    <x v="2"/>
    <n v="3890"/>
    <m/>
  </r>
  <r>
    <x v="0"/>
    <x v="4"/>
    <x v="1"/>
    <x v="0"/>
    <n v="1229"/>
    <n v="12.158408946716737"/>
  </r>
  <r>
    <x v="1"/>
    <x v="4"/>
    <x v="1"/>
    <x v="0"/>
    <n v="994"/>
    <n v="9.7182544925329815"/>
  </r>
  <r>
    <x v="2"/>
    <x v="4"/>
    <x v="1"/>
    <x v="0"/>
    <n v="1067"/>
    <n v="10.311793614916933"/>
  </r>
  <r>
    <x v="3"/>
    <x v="4"/>
    <x v="1"/>
    <x v="0"/>
    <n v="1148"/>
    <n v="10.969324567038436"/>
  </r>
  <r>
    <x v="4"/>
    <x v="4"/>
    <x v="1"/>
    <x v="0"/>
    <n v="1201.0000000000443"/>
    <n v="11.348982843708393"/>
  </r>
  <r>
    <x v="0"/>
    <x v="4"/>
    <x v="1"/>
    <x v="1"/>
    <n v="288"/>
    <m/>
  </r>
  <r>
    <x v="1"/>
    <x v="4"/>
    <x v="1"/>
    <x v="1"/>
    <n v="231"/>
    <m/>
  </r>
  <r>
    <x v="2"/>
    <x v="4"/>
    <x v="1"/>
    <x v="1"/>
    <n v="252"/>
    <m/>
  </r>
  <r>
    <x v="3"/>
    <x v="4"/>
    <x v="1"/>
    <x v="1"/>
    <n v="278"/>
    <m/>
  </r>
  <r>
    <x v="4"/>
    <x v="4"/>
    <x v="1"/>
    <x v="1"/>
    <n v="295.99999999999852"/>
    <m/>
  </r>
  <r>
    <x v="0"/>
    <x v="4"/>
    <x v="1"/>
    <x v="2"/>
    <n v="941"/>
    <m/>
  </r>
  <r>
    <x v="1"/>
    <x v="4"/>
    <x v="1"/>
    <x v="2"/>
    <n v="763"/>
    <m/>
  </r>
  <r>
    <x v="2"/>
    <x v="4"/>
    <x v="1"/>
    <x v="2"/>
    <n v="815"/>
    <m/>
  </r>
  <r>
    <x v="3"/>
    <x v="4"/>
    <x v="1"/>
    <x v="2"/>
    <n v="870"/>
    <m/>
  </r>
  <r>
    <x v="4"/>
    <x v="4"/>
    <x v="1"/>
    <x v="2"/>
    <n v="905.00000000004582"/>
    <m/>
  </r>
  <r>
    <x v="0"/>
    <x v="4"/>
    <x v="2"/>
    <x v="0"/>
    <n v="4012"/>
    <n v="39.690428555107857"/>
  </r>
  <r>
    <x v="1"/>
    <x v="4"/>
    <x v="2"/>
    <x v="0"/>
    <n v="4182"/>
    <n v="40.887062663755465"/>
  </r>
  <r>
    <x v="2"/>
    <x v="4"/>
    <x v="2"/>
    <x v="0"/>
    <n v="3619"/>
    <n v="34.975052570182172"/>
  </r>
  <r>
    <x v="3"/>
    <x v="4"/>
    <x v="2"/>
    <x v="0"/>
    <n v="4339"/>
    <n v="41.459842592665304"/>
  </r>
  <r>
    <x v="4"/>
    <x v="4"/>
    <x v="2"/>
    <x v="0"/>
    <n v="4380"/>
    <n v="41.389296299284702"/>
  </r>
  <r>
    <x v="0"/>
    <x v="4"/>
    <x v="2"/>
    <x v="1"/>
    <n v="1666"/>
    <m/>
  </r>
  <r>
    <x v="1"/>
    <x v="4"/>
    <x v="2"/>
    <x v="1"/>
    <n v="1736"/>
    <m/>
  </r>
  <r>
    <x v="2"/>
    <x v="4"/>
    <x v="2"/>
    <x v="1"/>
    <n v="1656"/>
    <m/>
  </r>
  <r>
    <x v="3"/>
    <x v="4"/>
    <x v="2"/>
    <x v="1"/>
    <n v="1390"/>
    <m/>
  </r>
  <r>
    <x v="4"/>
    <x v="4"/>
    <x v="2"/>
    <x v="1"/>
    <n v="1395"/>
    <m/>
  </r>
  <r>
    <x v="0"/>
    <x v="4"/>
    <x v="2"/>
    <x v="2"/>
    <n v="2346"/>
    <m/>
  </r>
  <r>
    <x v="1"/>
    <x v="4"/>
    <x v="2"/>
    <x v="2"/>
    <n v="2446"/>
    <m/>
  </r>
  <r>
    <x v="2"/>
    <x v="4"/>
    <x v="2"/>
    <x v="2"/>
    <n v="1963"/>
    <m/>
  </r>
  <r>
    <x v="3"/>
    <x v="4"/>
    <x v="2"/>
    <x v="2"/>
    <n v="2949"/>
    <m/>
  </r>
  <r>
    <x v="4"/>
    <x v="4"/>
    <x v="2"/>
    <x v="2"/>
    <n v="2985"/>
    <m/>
  </r>
  <r>
    <x v="0"/>
    <x v="5"/>
    <x v="1"/>
    <x v="0"/>
    <n v="83441"/>
    <m/>
  </r>
  <r>
    <x v="1"/>
    <x v="5"/>
    <x v="1"/>
    <x v="0"/>
    <n v="92444"/>
    <m/>
  </r>
  <r>
    <x v="2"/>
    <x v="5"/>
    <x v="1"/>
    <x v="0"/>
    <n v="98059"/>
    <m/>
  </r>
  <r>
    <x v="3"/>
    <x v="5"/>
    <x v="1"/>
    <x v="0"/>
    <n v="105272"/>
    <m/>
  </r>
  <r>
    <x v="4"/>
    <x v="5"/>
    <x v="1"/>
    <x v="0"/>
    <n v="103189"/>
    <m/>
  </r>
  <r>
    <x v="0"/>
    <x v="5"/>
    <x v="1"/>
    <x v="1"/>
    <n v="45118"/>
    <m/>
  </r>
  <r>
    <x v="1"/>
    <x v="5"/>
    <x v="1"/>
    <x v="1"/>
    <n v="48599"/>
    <m/>
  </r>
  <r>
    <x v="2"/>
    <x v="5"/>
    <x v="1"/>
    <x v="1"/>
    <n v="51807"/>
    <m/>
  </r>
  <r>
    <x v="3"/>
    <x v="5"/>
    <x v="1"/>
    <x v="1"/>
    <n v="55497"/>
    <m/>
  </r>
  <r>
    <x v="4"/>
    <x v="5"/>
    <x v="1"/>
    <x v="1"/>
    <n v="54758"/>
    <m/>
  </r>
  <r>
    <x v="0"/>
    <x v="5"/>
    <x v="1"/>
    <x v="2"/>
    <n v="38323"/>
    <m/>
  </r>
  <r>
    <x v="1"/>
    <x v="5"/>
    <x v="1"/>
    <x v="2"/>
    <n v="43845"/>
    <m/>
  </r>
  <r>
    <x v="2"/>
    <x v="5"/>
    <x v="1"/>
    <x v="2"/>
    <n v="46252"/>
    <m/>
  </r>
  <r>
    <x v="3"/>
    <x v="5"/>
    <x v="1"/>
    <x v="2"/>
    <n v="49775"/>
    <m/>
  </r>
  <r>
    <x v="4"/>
    <x v="5"/>
    <x v="1"/>
    <x v="2"/>
    <n v="48431"/>
    <m/>
  </r>
  <r>
    <x v="0"/>
    <x v="6"/>
    <x v="0"/>
    <x v="0"/>
    <n v="32259"/>
    <n v="70.929956396470843"/>
  </r>
  <r>
    <x v="1"/>
    <x v="6"/>
    <x v="0"/>
    <x v="0"/>
    <n v="33406"/>
    <n v="72.30301889071653"/>
  </r>
  <r>
    <x v="2"/>
    <x v="6"/>
    <x v="0"/>
    <x v="0"/>
    <n v="35431"/>
    <n v="72.55435271718234"/>
  </r>
  <r>
    <x v="3"/>
    <x v="6"/>
    <x v="0"/>
    <x v="0"/>
    <n v="34901"/>
    <n v="66.317727523481665"/>
  </r>
  <r>
    <x v="4"/>
    <x v="6"/>
    <x v="0"/>
    <x v="0"/>
    <n v="35516"/>
    <n v="69.789668115533715"/>
  </r>
  <r>
    <x v="0"/>
    <x v="6"/>
    <x v="0"/>
    <x v="1"/>
    <n v="14618"/>
    <n v="80.660100402367121"/>
  </r>
  <r>
    <x v="1"/>
    <x v="6"/>
    <x v="0"/>
    <x v="1"/>
    <n v="14979"/>
    <n v="85.360311258004089"/>
  </r>
  <r>
    <x v="2"/>
    <x v="6"/>
    <x v="0"/>
    <x v="1"/>
    <n v="13785"/>
    <n v="70.836628179076484"/>
  </r>
  <r>
    <x v="3"/>
    <x v="6"/>
    <x v="0"/>
    <x v="1"/>
    <n v="14028"/>
    <n v="64.192630963623103"/>
  </r>
  <r>
    <x v="4"/>
    <x v="6"/>
    <x v="0"/>
    <x v="1"/>
    <n v="14165"/>
    <n v="65.823231888590527"/>
  </r>
  <r>
    <x v="0"/>
    <x v="6"/>
    <x v="0"/>
    <x v="2"/>
    <n v="17641"/>
    <n v="64.484136646557801"/>
  </r>
  <r>
    <x v="1"/>
    <x v="6"/>
    <x v="0"/>
    <x v="2"/>
    <n v="18427"/>
    <n v="64.306840147550986"/>
  </r>
  <r>
    <x v="2"/>
    <x v="6"/>
    <x v="0"/>
    <x v="2"/>
    <n v="21646"/>
    <n v="73.692365799520161"/>
  </r>
  <r>
    <x v="3"/>
    <x v="6"/>
    <x v="0"/>
    <x v="2"/>
    <n v="20873"/>
    <n v="67.826784385582783"/>
  </r>
  <r>
    <x v="4"/>
    <x v="6"/>
    <x v="0"/>
    <x v="2"/>
    <n v="21351"/>
    <n v="72.695895027878493"/>
  </r>
  <r>
    <x v="0"/>
    <x v="6"/>
    <x v="1"/>
    <x v="0"/>
    <n v="15110"/>
    <n v="33.223337398886336"/>
  </r>
  <r>
    <x v="1"/>
    <x v="6"/>
    <x v="1"/>
    <x v="0"/>
    <n v="15979"/>
    <n v="34.584503947038243"/>
  </r>
  <r>
    <x v="2"/>
    <x v="6"/>
    <x v="1"/>
    <x v="0"/>
    <n v="17103"/>
    <n v="35.022920451637532"/>
  </r>
  <r>
    <x v="3"/>
    <x v="6"/>
    <x v="1"/>
    <x v="0"/>
    <n v="17374"/>
    <n v="33.013500988308948"/>
  </r>
  <r>
    <x v="4"/>
    <x v="6"/>
    <x v="1"/>
    <x v="0"/>
    <n v="17745"/>
    <n v="34.869288791253112"/>
  </r>
  <r>
    <x v="0"/>
    <x v="6"/>
    <x v="1"/>
    <x v="1"/>
    <n v="7940"/>
    <n v="43.811820850649532"/>
  </r>
  <r>
    <x v="1"/>
    <x v="6"/>
    <x v="1"/>
    <x v="1"/>
    <n v="8233"/>
    <n v="46.917113464660368"/>
  </r>
  <r>
    <x v="2"/>
    <x v="6"/>
    <x v="1"/>
    <x v="1"/>
    <n v="8766"/>
    <n v="45.045620792004677"/>
  </r>
  <r>
    <x v="3"/>
    <x v="6"/>
    <x v="1"/>
    <x v="1"/>
    <n v="8683"/>
    <n v="39.733719322579084"/>
  </r>
  <r>
    <x v="4"/>
    <x v="6"/>
    <x v="1"/>
    <x v="1"/>
    <n v="8784"/>
    <n v="40.818303488131257"/>
  </r>
  <r>
    <x v="0"/>
    <x v="6"/>
    <x v="1"/>
    <x v="2"/>
    <n v="7170"/>
    <n v="26.208903109564051"/>
  </r>
  <r>
    <x v="1"/>
    <x v="6"/>
    <x v="1"/>
    <x v="2"/>
    <n v="7746"/>
    <n v="27.032115036790039"/>
  </r>
  <r>
    <x v="2"/>
    <x v="6"/>
    <x v="1"/>
    <x v="2"/>
    <n v="8337"/>
    <n v="28.382761418765568"/>
  </r>
  <r>
    <x v="3"/>
    <x v="6"/>
    <x v="1"/>
    <x v="2"/>
    <n v="8691"/>
    <n v="28.241392377478082"/>
  </r>
  <r>
    <x v="4"/>
    <x v="6"/>
    <x v="1"/>
    <x v="2"/>
    <n v="8961"/>
    <n v="30.510417092633563"/>
  </r>
  <r>
    <x v="0"/>
    <x v="6"/>
    <x v="2"/>
    <x v="0"/>
    <n v="17149"/>
    <n v="37.706618997584499"/>
  </r>
  <r>
    <x v="1"/>
    <x v="6"/>
    <x v="2"/>
    <x v="0"/>
    <n v="17427"/>
    <n v="37.718514943678294"/>
  </r>
  <r>
    <x v="2"/>
    <x v="6"/>
    <x v="2"/>
    <x v="0"/>
    <n v="18328"/>
    <n v="37.531432265544808"/>
  </r>
  <r>
    <x v="3"/>
    <x v="6"/>
    <x v="2"/>
    <x v="0"/>
    <n v="17527"/>
    <n v="33.304226535172724"/>
  </r>
  <r>
    <x v="4"/>
    <x v="6"/>
    <x v="2"/>
    <x v="0"/>
    <n v="17771"/>
    <n v="34.920379324280596"/>
  </r>
  <r>
    <x v="0"/>
    <x v="6"/>
    <x v="2"/>
    <x v="1"/>
    <n v="6678"/>
    <n v="36.848279551717582"/>
  </r>
  <r>
    <x v="1"/>
    <x v="6"/>
    <x v="2"/>
    <x v="1"/>
    <n v="6746"/>
    <n v="38.443197793343721"/>
  </r>
  <r>
    <x v="2"/>
    <x v="6"/>
    <x v="2"/>
    <x v="1"/>
    <n v="5019"/>
    <n v="25.791007387071808"/>
  </r>
  <r>
    <x v="3"/>
    <x v="6"/>
    <x v="2"/>
    <x v="1"/>
    <n v="5345"/>
    <n v="24.458911641044015"/>
  </r>
  <r>
    <x v="4"/>
    <x v="6"/>
    <x v="2"/>
    <x v="1"/>
    <n v="5381"/>
    <n v="25.004928400459274"/>
  </r>
  <r>
    <x v="0"/>
    <x v="6"/>
    <x v="2"/>
    <x v="2"/>
    <n v="10471"/>
    <n v="38.275233536993746"/>
  </r>
  <r>
    <x v="1"/>
    <x v="6"/>
    <x v="2"/>
    <x v="2"/>
    <n v="10681"/>
    <n v="37.274725110760961"/>
  </r>
  <r>
    <x v="2"/>
    <x v="6"/>
    <x v="2"/>
    <x v="2"/>
    <n v="13309"/>
    <n v="45.309604380754585"/>
  </r>
  <r>
    <x v="3"/>
    <x v="6"/>
    <x v="2"/>
    <x v="2"/>
    <n v="12182"/>
    <n v="39.585392008104705"/>
  </r>
  <r>
    <x v="4"/>
    <x v="6"/>
    <x v="2"/>
    <x v="2"/>
    <n v="12390"/>
    <n v="42.185477935244933"/>
  </r>
  <r>
    <x v="0"/>
    <x v="7"/>
    <x v="0"/>
    <x v="0"/>
    <n v="68407"/>
    <n v="15.753061870256301"/>
  </r>
  <r>
    <x v="1"/>
    <x v="7"/>
    <x v="0"/>
    <x v="0"/>
    <n v="73148"/>
    <n v="16.484840826546517"/>
  </r>
  <r>
    <x v="2"/>
    <x v="7"/>
    <x v="0"/>
    <x v="0"/>
    <n v="79420"/>
    <n v="17.44668793061604"/>
  </r>
  <r>
    <x v="3"/>
    <x v="7"/>
    <x v="0"/>
    <x v="0"/>
    <n v="83256"/>
    <n v="17.915284944400337"/>
  </r>
  <r>
    <x v="4"/>
    <x v="7"/>
    <x v="0"/>
    <x v="0"/>
    <n v="95592"/>
    <n v="20.22469050278287"/>
  </r>
  <r>
    <x v="0"/>
    <x v="7"/>
    <x v="0"/>
    <x v="1"/>
    <n v="30493"/>
    <n v="14.313189532999038"/>
  </r>
  <r>
    <x v="1"/>
    <x v="7"/>
    <x v="0"/>
    <x v="1"/>
    <n v="32493"/>
    <n v="14.888431641406571"/>
  </r>
  <r>
    <x v="2"/>
    <x v="7"/>
    <x v="0"/>
    <x v="1"/>
    <n v="33358"/>
    <n v="14.871095312627864"/>
  </r>
  <r>
    <x v="3"/>
    <x v="7"/>
    <x v="0"/>
    <x v="1"/>
    <n v="35289"/>
    <n v="15.469100666719369"/>
  </r>
  <r>
    <x v="4"/>
    <x v="7"/>
    <x v="0"/>
    <x v="1"/>
    <n v="36966"/>
    <n v="15.86359041416417"/>
  </r>
  <r>
    <x v="0"/>
    <x v="7"/>
    <x v="0"/>
    <x v="2"/>
    <n v="37914"/>
    <n v="17.139797939325614"/>
  </r>
  <r>
    <x v="1"/>
    <x v="7"/>
    <x v="0"/>
    <x v="2"/>
    <n v="40655"/>
    <n v="18.029975149735236"/>
  </r>
  <r>
    <x v="2"/>
    <x v="7"/>
    <x v="0"/>
    <x v="2"/>
    <n v="46062"/>
    <n v="19.948809527945837"/>
  </r>
  <r>
    <x v="3"/>
    <x v="7"/>
    <x v="0"/>
    <x v="2"/>
    <n v="47967"/>
    <n v="20.273906962982402"/>
  </r>
  <r>
    <x v="4"/>
    <x v="7"/>
    <x v="0"/>
    <x v="2"/>
    <n v="58626"/>
    <n v="24.465642853543137"/>
  </r>
  <r>
    <x v="0"/>
    <x v="8"/>
    <x v="2"/>
    <x v="0"/>
    <n v="168305.00136375427"/>
    <n v="12.67104353833701"/>
  </r>
  <r>
    <x v="1"/>
    <x v="8"/>
    <x v="2"/>
    <x v="0"/>
    <n v="153498.89669847488"/>
    <n v="14.185118244055978"/>
  </r>
  <r>
    <x v="2"/>
    <x v="8"/>
    <x v="2"/>
    <x v="0"/>
    <n v="141289.31901025772"/>
    <n v="16.839914132697185"/>
  </r>
  <r>
    <x v="3"/>
    <x v="8"/>
    <x v="2"/>
    <x v="0"/>
    <n v="142777.6229057312"/>
    <n v="16.510290282367322"/>
  </r>
  <r>
    <x v="4"/>
    <x v="8"/>
    <x v="2"/>
    <x v="0"/>
    <n v="175843.89554858208"/>
    <n v="19.970553933899794"/>
  </r>
  <r>
    <x v="0"/>
    <x v="9"/>
    <x v="2"/>
    <x v="0"/>
    <n v="95529.521635055542"/>
    <n v="22.323989103044148"/>
  </r>
  <r>
    <x v="1"/>
    <x v="9"/>
    <x v="2"/>
    <x v="0"/>
    <n v="73805.797302722931"/>
    <n v="29.501747553368261"/>
  </r>
  <r>
    <x v="2"/>
    <x v="9"/>
    <x v="2"/>
    <x v="0"/>
    <n v="60087.012265205383"/>
    <n v="39.597575421099485"/>
  </r>
  <r>
    <x v="3"/>
    <x v="9"/>
    <x v="2"/>
    <x v="0"/>
    <n v="69842.48393201828"/>
    <n v="33.751663275528628"/>
  </r>
  <r>
    <x v="4"/>
    <x v="9"/>
    <x v="2"/>
    <x v="0"/>
    <n v="72873.744737863541"/>
    <n v="48.188823184976251"/>
  </r>
  <r>
    <x v="0"/>
    <x v="10"/>
    <x v="0"/>
    <x v="0"/>
    <m/>
    <n v="6.4"/>
  </r>
  <r>
    <x v="1"/>
    <x v="10"/>
    <x v="0"/>
    <x v="0"/>
    <m/>
    <n v="6.7"/>
  </r>
  <r>
    <x v="2"/>
    <x v="10"/>
    <x v="0"/>
    <x v="0"/>
    <m/>
    <n v="7"/>
  </r>
  <r>
    <x v="3"/>
    <x v="10"/>
    <x v="0"/>
    <x v="0"/>
    <m/>
    <n v="7.7"/>
  </r>
  <r>
    <x v="4"/>
    <x v="10"/>
    <x v="0"/>
    <x v="0"/>
    <m/>
    <n v="9.9"/>
  </r>
  <r>
    <x v="0"/>
    <x v="10"/>
    <x v="1"/>
    <x v="0"/>
    <m/>
    <n v="5.6"/>
  </r>
  <r>
    <x v="1"/>
    <x v="10"/>
    <x v="1"/>
    <x v="0"/>
    <m/>
    <n v="5.9"/>
  </r>
  <r>
    <x v="2"/>
    <x v="10"/>
    <x v="1"/>
    <x v="0"/>
    <m/>
    <n v="6.1"/>
  </r>
  <r>
    <x v="3"/>
    <x v="10"/>
    <x v="1"/>
    <x v="0"/>
    <m/>
    <n v="6.7"/>
  </r>
  <r>
    <x v="4"/>
    <x v="10"/>
    <x v="1"/>
    <x v="0"/>
    <m/>
    <n v="8.5"/>
  </r>
  <r>
    <x v="0"/>
    <x v="10"/>
    <x v="2"/>
    <x v="0"/>
    <m/>
    <n v="0.8"/>
  </r>
  <r>
    <x v="1"/>
    <x v="10"/>
    <x v="2"/>
    <x v="0"/>
    <m/>
    <n v="0.8"/>
  </r>
  <r>
    <x v="2"/>
    <x v="10"/>
    <x v="2"/>
    <x v="0"/>
    <m/>
    <n v="0.9"/>
  </r>
  <r>
    <x v="3"/>
    <x v="10"/>
    <x v="2"/>
    <x v="0"/>
    <m/>
    <n v="1"/>
  </r>
  <r>
    <x v="4"/>
    <x v="10"/>
    <x v="2"/>
    <x v="0"/>
    <m/>
    <n v="1.4"/>
  </r>
  <r>
    <x v="0"/>
    <x v="11"/>
    <x v="0"/>
    <x v="0"/>
    <m/>
    <n v="20108"/>
  </r>
  <r>
    <x v="1"/>
    <x v="11"/>
    <x v="0"/>
    <x v="0"/>
    <m/>
    <n v="21609"/>
  </r>
  <r>
    <x v="2"/>
    <x v="11"/>
    <x v="0"/>
    <x v="0"/>
    <m/>
    <n v="23814"/>
  </r>
  <r>
    <x v="3"/>
    <x v="11"/>
    <x v="0"/>
    <x v="0"/>
    <m/>
    <n v="27309"/>
  </r>
  <r>
    <x v="4"/>
    <x v="11"/>
    <x v="0"/>
    <x v="0"/>
    <m/>
    <n v="29395"/>
  </r>
  <r>
    <x v="0"/>
    <x v="12"/>
    <x v="1"/>
    <x v="2"/>
    <m/>
    <n v="80.2"/>
  </r>
  <r>
    <x v="1"/>
    <x v="12"/>
    <x v="1"/>
    <x v="2"/>
    <m/>
    <n v="83.9"/>
  </r>
  <r>
    <x v="2"/>
    <x v="12"/>
    <x v="1"/>
    <x v="2"/>
    <m/>
    <n v="81.7"/>
  </r>
  <r>
    <x v="3"/>
    <x v="12"/>
    <x v="1"/>
    <x v="2"/>
    <m/>
    <n v="87.7"/>
  </r>
  <r>
    <x v="4"/>
    <x v="12"/>
    <x v="1"/>
    <x v="2"/>
    <m/>
    <n v="80.099999999999994"/>
  </r>
  <r>
    <x v="2"/>
    <x v="13"/>
    <x v="1"/>
    <x v="1"/>
    <m/>
    <n v="41.1"/>
  </r>
  <r>
    <x v="3"/>
    <x v="13"/>
    <x v="1"/>
    <x v="1"/>
    <m/>
    <n v="40.5"/>
  </r>
  <r>
    <x v="4"/>
    <x v="13"/>
    <x v="1"/>
    <x v="1"/>
    <m/>
    <n v="38.6"/>
  </r>
  <r>
    <x v="2"/>
    <x v="13"/>
    <x v="1"/>
    <x v="2"/>
    <m/>
    <n v="50.1"/>
  </r>
  <r>
    <x v="3"/>
    <x v="13"/>
    <x v="1"/>
    <x v="2"/>
    <m/>
    <n v="45.8"/>
  </r>
  <r>
    <x v="4"/>
    <x v="13"/>
    <x v="1"/>
    <x v="2"/>
    <m/>
    <n v="43.3"/>
  </r>
  <r>
    <x v="0"/>
    <x v="14"/>
    <x v="1"/>
    <x v="1"/>
    <m/>
    <n v="86.7"/>
  </r>
  <r>
    <x v="1"/>
    <x v="14"/>
    <x v="1"/>
    <x v="1"/>
    <m/>
    <n v="84"/>
  </r>
  <r>
    <x v="2"/>
    <x v="14"/>
    <x v="1"/>
    <x v="1"/>
    <m/>
    <n v="83.1"/>
  </r>
  <r>
    <x v="3"/>
    <x v="14"/>
    <x v="1"/>
    <x v="1"/>
    <m/>
    <n v="87.8"/>
  </r>
  <r>
    <x v="4"/>
    <x v="14"/>
    <x v="1"/>
    <x v="1"/>
    <m/>
    <n v="86.4"/>
  </r>
  <r>
    <x v="0"/>
    <x v="14"/>
    <x v="1"/>
    <x v="2"/>
    <m/>
    <n v="82"/>
  </r>
  <r>
    <x v="1"/>
    <x v="14"/>
    <x v="1"/>
    <x v="2"/>
    <m/>
    <n v="77.400000000000006"/>
  </r>
  <r>
    <x v="2"/>
    <x v="14"/>
    <x v="1"/>
    <x v="2"/>
    <m/>
    <n v="82.7"/>
  </r>
  <r>
    <x v="3"/>
    <x v="14"/>
    <x v="1"/>
    <x v="2"/>
    <m/>
    <n v="81.7"/>
  </r>
  <r>
    <x v="4"/>
    <x v="14"/>
    <x v="1"/>
    <x v="2"/>
    <m/>
    <n v="76.900000000000006"/>
  </r>
  <r>
    <x v="0"/>
    <x v="15"/>
    <x v="1"/>
    <x v="1"/>
    <m/>
    <n v="56.6"/>
  </r>
  <r>
    <x v="1"/>
    <x v="15"/>
    <x v="1"/>
    <x v="1"/>
    <m/>
    <n v="62.4"/>
  </r>
  <r>
    <x v="2"/>
    <x v="15"/>
    <x v="1"/>
    <x v="1"/>
    <m/>
    <n v="65.099999999999994"/>
  </r>
  <r>
    <x v="3"/>
    <x v="15"/>
    <x v="1"/>
    <x v="1"/>
    <m/>
    <n v="78.099999999999994"/>
  </r>
  <r>
    <x v="4"/>
    <x v="15"/>
    <x v="1"/>
    <x v="1"/>
    <m/>
    <n v="76.599999999999994"/>
  </r>
  <r>
    <x v="0"/>
    <x v="15"/>
    <x v="1"/>
    <x v="2"/>
    <m/>
    <n v="58.3"/>
  </r>
  <r>
    <x v="1"/>
    <x v="15"/>
    <x v="1"/>
    <x v="2"/>
    <m/>
    <n v="62.6"/>
  </r>
  <r>
    <x v="2"/>
    <x v="15"/>
    <x v="1"/>
    <x v="2"/>
    <m/>
    <n v="64.400000000000006"/>
  </r>
  <r>
    <x v="3"/>
    <x v="15"/>
    <x v="1"/>
    <x v="2"/>
    <m/>
    <n v="72.099999999999994"/>
  </r>
  <r>
    <x v="4"/>
    <x v="15"/>
    <x v="1"/>
    <x v="2"/>
    <m/>
    <n v="68.400000000000006"/>
  </r>
  <r>
    <x v="0"/>
    <x v="16"/>
    <x v="2"/>
    <x v="0"/>
    <m/>
    <n v="38.5"/>
  </r>
  <r>
    <x v="1"/>
    <x v="16"/>
    <x v="2"/>
    <x v="0"/>
    <m/>
    <n v="38.5"/>
  </r>
  <r>
    <x v="2"/>
    <x v="16"/>
    <x v="2"/>
    <x v="0"/>
    <m/>
    <n v="38.5"/>
  </r>
  <r>
    <x v="3"/>
    <x v="16"/>
    <x v="2"/>
    <x v="0"/>
    <m/>
    <n v="46.2"/>
  </r>
  <r>
    <x v="4"/>
    <x v="16"/>
    <x v="2"/>
    <x v="0"/>
    <m/>
    <n v="46.2"/>
  </r>
  <r>
    <x v="0"/>
    <x v="17"/>
    <x v="2"/>
    <x v="0"/>
    <m/>
    <n v="86.8"/>
  </r>
  <r>
    <x v="1"/>
    <x v="17"/>
    <x v="2"/>
    <x v="0"/>
    <m/>
    <n v="88.4"/>
  </r>
  <r>
    <x v="2"/>
    <x v="17"/>
    <x v="2"/>
    <x v="0"/>
    <m/>
    <n v="92.6"/>
  </r>
  <r>
    <x v="3"/>
    <x v="17"/>
    <x v="2"/>
    <x v="0"/>
    <m/>
    <n v="105.4"/>
  </r>
  <r>
    <x v="4"/>
    <x v="17"/>
    <x v="2"/>
    <x v="0"/>
    <m/>
    <n v="107.3"/>
  </r>
  <r>
    <x v="0"/>
    <x v="18"/>
    <x v="2"/>
    <x v="0"/>
    <m/>
    <n v="64"/>
  </r>
  <r>
    <x v="1"/>
    <x v="18"/>
    <x v="2"/>
    <x v="0"/>
    <m/>
    <n v="63.4"/>
  </r>
  <r>
    <x v="2"/>
    <x v="18"/>
    <x v="2"/>
    <x v="0"/>
    <m/>
    <n v="62.5"/>
  </r>
  <r>
    <x v="3"/>
    <x v="18"/>
    <x v="2"/>
    <x v="0"/>
    <m/>
    <n v="74.400000000000006"/>
  </r>
  <r>
    <x v="4"/>
    <x v="18"/>
    <x v="2"/>
    <x v="0"/>
    <m/>
    <n v="74.400000000000006"/>
  </r>
  <r>
    <x v="0"/>
    <x v="19"/>
    <x v="2"/>
    <x v="0"/>
    <m/>
    <n v="74"/>
  </r>
  <r>
    <x v="1"/>
    <x v="19"/>
    <x v="2"/>
    <x v="0"/>
    <m/>
    <n v="73.2"/>
  </r>
  <r>
    <x v="2"/>
    <x v="19"/>
    <x v="2"/>
    <x v="0"/>
    <m/>
    <n v="72.5"/>
  </r>
  <r>
    <x v="3"/>
    <x v="19"/>
    <x v="2"/>
    <x v="0"/>
    <m/>
    <n v="86.1"/>
  </r>
  <r>
    <x v="4"/>
    <x v="19"/>
    <x v="2"/>
    <x v="0"/>
    <m/>
    <n v="84.5"/>
  </r>
  <r>
    <x v="0"/>
    <x v="20"/>
    <x v="1"/>
    <x v="0"/>
    <m/>
    <n v="23.5"/>
  </r>
  <r>
    <x v="1"/>
    <x v="20"/>
    <x v="1"/>
    <x v="0"/>
    <m/>
    <n v="25.7"/>
  </r>
  <r>
    <x v="2"/>
    <x v="20"/>
    <x v="1"/>
    <x v="0"/>
    <m/>
    <n v="26.7"/>
  </r>
  <r>
    <x v="3"/>
    <x v="20"/>
    <x v="1"/>
    <x v="0"/>
    <m/>
    <n v="28.3"/>
  </r>
  <r>
    <x v="4"/>
    <x v="20"/>
    <x v="1"/>
    <x v="0"/>
    <m/>
    <n v="27.1"/>
  </r>
  <r>
    <x v="0"/>
    <x v="21"/>
    <x v="1"/>
    <x v="0"/>
    <m/>
    <n v="33.799999999999997"/>
  </r>
  <r>
    <x v="1"/>
    <x v="21"/>
    <x v="1"/>
    <x v="0"/>
    <m/>
    <n v="39.799999999999997"/>
  </r>
  <r>
    <x v="2"/>
    <x v="21"/>
    <x v="1"/>
    <x v="0"/>
    <m/>
    <n v="44.2"/>
  </r>
  <r>
    <x v="3"/>
    <x v="21"/>
    <x v="1"/>
    <x v="0"/>
    <m/>
    <n v="45"/>
  </r>
  <r>
    <x v="4"/>
    <x v="21"/>
    <x v="1"/>
    <x v="0"/>
    <m/>
    <n v="47.1"/>
  </r>
  <r>
    <x v="0"/>
    <x v="22"/>
    <x v="1"/>
    <x v="0"/>
    <n v="51852"/>
    <m/>
  </r>
  <r>
    <x v="1"/>
    <x v="22"/>
    <x v="1"/>
    <x v="0"/>
    <n v="56121"/>
    <m/>
  </r>
  <r>
    <x v="2"/>
    <x v="22"/>
    <x v="1"/>
    <x v="0"/>
    <n v="56959"/>
    <m/>
  </r>
  <r>
    <x v="3"/>
    <x v="22"/>
    <x v="1"/>
    <x v="0"/>
    <n v="59683"/>
    <m/>
  </r>
  <r>
    <x v="4"/>
    <x v="22"/>
    <x v="1"/>
    <x v="0"/>
    <n v="56987"/>
    <m/>
  </r>
  <r>
    <x v="0"/>
    <x v="22"/>
    <x v="1"/>
    <x v="1"/>
    <n v="29652"/>
    <m/>
  </r>
  <r>
    <x v="1"/>
    <x v="22"/>
    <x v="1"/>
    <x v="1"/>
    <n v="31374"/>
    <m/>
  </r>
  <r>
    <x v="2"/>
    <x v="22"/>
    <x v="1"/>
    <x v="1"/>
    <n v="32084"/>
    <m/>
  </r>
  <r>
    <x v="3"/>
    <x v="22"/>
    <x v="1"/>
    <x v="1"/>
    <n v="33709"/>
    <m/>
  </r>
  <r>
    <x v="4"/>
    <x v="22"/>
    <x v="1"/>
    <x v="1"/>
    <n v="32574"/>
    <m/>
  </r>
  <r>
    <x v="0"/>
    <x v="22"/>
    <x v="1"/>
    <x v="2"/>
    <n v="22200"/>
    <m/>
  </r>
  <r>
    <x v="1"/>
    <x v="22"/>
    <x v="1"/>
    <x v="2"/>
    <n v="24747"/>
    <m/>
  </r>
  <r>
    <x v="2"/>
    <x v="22"/>
    <x v="1"/>
    <x v="2"/>
    <n v="24875"/>
    <m/>
  </r>
  <r>
    <x v="3"/>
    <x v="22"/>
    <x v="1"/>
    <x v="2"/>
    <n v="25974"/>
    <m/>
  </r>
  <r>
    <x v="4"/>
    <x v="22"/>
    <x v="1"/>
    <x v="2"/>
    <n v="24413"/>
    <m/>
  </r>
  <r>
    <x v="0"/>
    <x v="23"/>
    <x v="1"/>
    <x v="0"/>
    <n v="1281"/>
    <m/>
  </r>
  <r>
    <x v="1"/>
    <x v="23"/>
    <x v="1"/>
    <x v="0"/>
    <n v="1628"/>
    <m/>
  </r>
  <r>
    <x v="2"/>
    <x v="23"/>
    <x v="1"/>
    <x v="0"/>
    <n v="2016"/>
    <m/>
  </r>
  <r>
    <x v="3"/>
    <x v="23"/>
    <x v="1"/>
    <x v="0"/>
    <n v="2294"/>
    <m/>
  </r>
  <r>
    <x v="4"/>
    <x v="23"/>
    <x v="1"/>
    <x v="0"/>
    <n v="2312"/>
    <m/>
  </r>
  <r>
    <x v="0"/>
    <x v="23"/>
    <x v="1"/>
    <x v="1"/>
    <n v="54"/>
    <m/>
  </r>
  <r>
    <x v="1"/>
    <x v="23"/>
    <x v="1"/>
    <x v="1"/>
    <n v="59"/>
    <m/>
  </r>
  <r>
    <x v="2"/>
    <x v="23"/>
    <x v="1"/>
    <x v="1"/>
    <n v="91"/>
    <m/>
  </r>
  <r>
    <x v="3"/>
    <x v="23"/>
    <x v="1"/>
    <x v="1"/>
    <n v="92"/>
    <m/>
  </r>
  <r>
    <x v="4"/>
    <x v="23"/>
    <x v="1"/>
    <x v="1"/>
    <n v="114"/>
    <m/>
  </r>
  <r>
    <x v="0"/>
    <x v="23"/>
    <x v="1"/>
    <x v="2"/>
    <n v="1227"/>
    <m/>
  </r>
  <r>
    <x v="1"/>
    <x v="23"/>
    <x v="1"/>
    <x v="2"/>
    <n v="1569"/>
    <m/>
  </r>
  <r>
    <x v="2"/>
    <x v="23"/>
    <x v="1"/>
    <x v="2"/>
    <n v="1925"/>
    <m/>
  </r>
  <r>
    <x v="3"/>
    <x v="23"/>
    <x v="1"/>
    <x v="2"/>
    <n v="2202"/>
    <m/>
  </r>
  <r>
    <x v="4"/>
    <x v="23"/>
    <x v="1"/>
    <x v="2"/>
    <n v="2198"/>
    <m/>
  </r>
  <r>
    <x v="0"/>
    <x v="24"/>
    <x v="1"/>
    <x v="0"/>
    <n v="3745"/>
    <m/>
  </r>
  <r>
    <x v="1"/>
    <x v="24"/>
    <x v="1"/>
    <x v="0"/>
    <n v="6921"/>
    <m/>
  </r>
  <r>
    <x v="2"/>
    <x v="24"/>
    <x v="1"/>
    <x v="0"/>
    <n v="10685"/>
    <m/>
  </r>
  <r>
    <x v="3"/>
    <x v="24"/>
    <x v="1"/>
    <x v="0"/>
    <n v="14277"/>
    <m/>
  </r>
  <r>
    <x v="4"/>
    <x v="24"/>
    <x v="1"/>
    <x v="0"/>
    <n v="15781"/>
    <m/>
  </r>
  <r>
    <x v="0"/>
    <x v="24"/>
    <x v="1"/>
    <x v="1"/>
    <n v="1660"/>
    <m/>
  </r>
  <r>
    <x v="1"/>
    <x v="24"/>
    <x v="1"/>
    <x v="1"/>
    <n v="3203"/>
    <m/>
  </r>
  <r>
    <x v="2"/>
    <x v="24"/>
    <x v="1"/>
    <x v="1"/>
    <n v="5258"/>
    <m/>
  </r>
  <r>
    <x v="3"/>
    <x v="24"/>
    <x v="1"/>
    <x v="1"/>
    <n v="7230"/>
    <m/>
  </r>
  <r>
    <x v="4"/>
    <x v="24"/>
    <x v="1"/>
    <x v="1"/>
    <n v="8119"/>
    <m/>
  </r>
  <r>
    <x v="0"/>
    <x v="24"/>
    <x v="1"/>
    <x v="2"/>
    <n v="2085"/>
    <m/>
  </r>
  <r>
    <x v="1"/>
    <x v="24"/>
    <x v="1"/>
    <x v="2"/>
    <n v="3718"/>
    <m/>
  </r>
  <r>
    <x v="2"/>
    <x v="24"/>
    <x v="1"/>
    <x v="2"/>
    <n v="5427"/>
    <m/>
  </r>
  <r>
    <x v="3"/>
    <x v="24"/>
    <x v="1"/>
    <x v="2"/>
    <n v="7047"/>
    <m/>
  </r>
  <r>
    <x v="4"/>
    <x v="24"/>
    <x v="1"/>
    <x v="2"/>
    <n v="7662"/>
    <m/>
  </r>
  <r>
    <x v="0"/>
    <x v="25"/>
    <x v="1"/>
    <x v="0"/>
    <n v="1416"/>
    <m/>
  </r>
  <r>
    <x v="1"/>
    <x v="25"/>
    <x v="1"/>
    <x v="0"/>
    <n v="1947"/>
    <m/>
  </r>
  <r>
    <x v="2"/>
    <x v="25"/>
    <x v="1"/>
    <x v="0"/>
    <n v="2310"/>
    <m/>
  </r>
  <r>
    <x v="3"/>
    <x v="25"/>
    <x v="1"/>
    <x v="0"/>
    <n v="2401"/>
    <m/>
  </r>
  <r>
    <x v="4"/>
    <x v="25"/>
    <x v="1"/>
    <x v="0"/>
    <n v="1937"/>
    <m/>
  </r>
  <r>
    <x v="0"/>
    <x v="25"/>
    <x v="1"/>
    <x v="1"/>
    <n v="799"/>
    <m/>
  </r>
  <r>
    <x v="1"/>
    <x v="25"/>
    <x v="1"/>
    <x v="1"/>
    <n v="1081"/>
    <m/>
  </r>
  <r>
    <x v="2"/>
    <x v="25"/>
    <x v="1"/>
    <x v="1"/>
    <n v="1265"/>
    <m/>
  </r>
  <r>
    <x v="3"/>
    <x v="25"/>
    <x v="1"/>
    <x v="1"/>
    <n v="1193"/>
    <m/>
  </r>
  <r>
    <x v="4"/>
    <x v="25"/>
    <x v="1"/>
    <x v="1"/>
    <n v="898"/>
    <m/>
  </r>
  <r>
    <x v="0"/>
    <x v="25"/>
    <x v="1"/>
    <x v="2"/>
    <n v="617"/>
    <m/>
  </r>
  <r>
    <x v="1"/>
    <x v="25"/>
    <x v="1"/>
    <x v="2"/>
    <n v="866"/>
    <m/>
  </r>
  <r>
    <x v="2"/>
    <x v="25"/>
    <x v="1"/>
    <x v="2"/>
    <n v="1045"/>
    <m/>
  </r>
  <r>
    <x v="3"/>
    <x v="25"/>
    <x v="1"/>
    <x v="2"/>
    <n v="1208"/>
    <m/>
  </r>
  <r>
    <x v="4"/>
    <x v="25"/>
    <x v="1"/>
    <x v="2"/>
    <n v="1039"/>
    <m/>
  </r>
  <r>
    <x v="0"/>
    <x v="26"/>
    <x v="1"/>
    <x v="0"/>
    <n v="25147"/>
    <m/>
  </r>
  <r>
    <x v="1"/>
    <x v="26"/>
    <x v="1"/>
    <x v="0"/>
    <n v="25827"/>
    <m/>
  </r>
  <r>
    <x v="2"/>
    <x v="26"/>
    <x v="1"/>
    <x v="0"/>
    <n v="26089"/>
    <m/>
  </r>
  <r>
    <x v="3"/>
    <x v="26"/>
    <x v="1"/>
    <x v="0"/>
    <n v="26617"/>
    <m/>
  </r>
  <r>
    <x v="4"/>
    <x v="26"/>
    <x v="1"/>
    <x v="0"/>
    <n v="26172"/>
    <m/>
  </r>
  <r>
    <x v="0"/>
    <x v="26"/>
    <x v="1"/>
    <x v="1"/>
    <n v="12953"/>
    <m/>
  </r>
  <r>
    <x v="1"/>
    <x v="26"/>
    <x v="1"/>
    <x v="1"/>
    <n v="12882"/>
    <m/>
  </r>
  <r>
    <x v="2"/>
    <x v="26"/>
    <x v="1"/>
    <x v="1"/>
    <n v="13109"/>
    <m/>
  </r>
  <r>
    <x v="3"/>
    <x v="26"/>
    <x v="1"/>
    <x v="1"/>
    <n v="13273"/>
    <m/>
  </r>
  <r>
    <x v="4"/>
    <x v="26"/>
    <x v="1"/>
    <x v="1"/>
    <n v="13053"/>
    <m/>
  </r>
  <r>
    <x v="0"/>
    <x v="26"/>
    <x v="1"/>
    <x v="2"/>
    <n v="12194"/>
    <m/>
  </r>
  <r>
    <x v="1"/>
    <x v="26"/>
    <x v="1"/>
    <x v="2"/>
    <n v="12945"/>
    <m/>
  </r>
  <r>
    <x v="2"/>
    <x v="26"/>
    <x v="1"/>
    <x v="2"/>
    <n v="12980"/>
    <m/>
  </r>
  <r>
    <x v="3"/>
    <x v="26"/>
    <x v="1"/>
    <x v="2"/>
    <n v="13344"/>
    <m/>
  </r>
  <r>
    <x v="4"/>
    <x v="26"/>
    <x v="1"/>
    <x v="2"/>
    <n v="13119"/>
    <m/>
  </r>
  <r>
    <x v="1"/>
    <x v="27"/>
    <x v="0"/>
    <x v="0"/>
    <n v="252"/>
    <m/>
  </r>
  <r>
    <x v="2"/>
    <x v="27"/>
    <x v="0"/>
    <x v="0"/>
    <n v="395"/>
    <m/>
  </r>
  <r>
    <x v="3"/>
    <x v="27"/>
    <x v="0"/>
    <x v="0"/>
    <n v="238"/>
    <m/>
  </r>
  <r>
    <x v="4"/>
    <x v="27"/>
    <x v="0"/>
    <x v="0"/>
    <n v="782"/>
    <m/>
  </r>
  <r>
    <x v="5"/>
    <x v="28"/>
    <x v="3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7" indent="0" compact="0" compactData="0" multipleFieldFilters="0">
  <location ref="J7:O88" firstHeaderRow="0" firstDataRow="1" firstDataCol="4"/>
  <pivotFields count="6">
    <pivotField axis="axisRow" compact="0" outline="0" showAll="0" defaultSubtotal="0">
      <items count="6">
        <item h="1" x="0"/>
        <item h="1" x="1"/>
        <item h="1" x="2"/>
        <item x="3"/>
        <item h="1" x="4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19"/>
        <item x="18"/>
        <item x="17"/>
        <item x="16"/>
        <item x="13"/>
        <item x="14"/>
        <item x="12"/>
        <item x="15"/>
        <item x="5"/>
        <item x="21"/>
        <item x="20"/>
        <item x="1"/>
        <item x="3"/>
        <item x="11"/>
        <item x="10"/>
        <item x="9"/>
        <item x="6"/>
        <item x="4"/>
        <item x="2"/>
        <item x="8"/>
        <item x="0"/>
        <item x="7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81">
    <i>
      <x v="3"/>
      <x/>
      <x v="1"/>
      <x v="2"/>
    </i>
    <i r="1">
      <x v="1"/>
      <x v="1"/>
      <x v="2"/>
    </i>
    <i r="1">
      <x v="2"/>
      <x v="1"/>
      <x v="2"/>
    </i>
    <i r="1">
      <x v="3"/>
      <x v="1"/>
      <x v="2"/>
    </i>
    <i r="1">
      <x v="4"/>
      <x/>
      <x/>
    </i>
    <i r="3">
      <x v="1"/>
    </i>
    <i r="1">
      <x v="5"/>
      <x/>
      <x/>
    </i>
    <i r="3">
      <x v="1"/>
    </i>
    <i r="1">
      <x v="6"/>
      <x/>
      <x/>
    </i>
    <i r="1">
      <x v="7"/>
      <x/>
      <x/>
    </i>
    <i r="3">
      <x v="1"/>
    </i>
    <i r="1">
      <x v="8"/>
      <x/>
      <x/>
    </i>
    <i r="3">
      <x v="1"/>
    </i>
    <i r="3">
      <x v="2"/>
    </i>
    <i r="1">
      <x v="9"/>
      <x/>
      <x v="2"/>
    </i>
    <i r="1">
      <x v="10"/>
      <x/>
      <x v="2"/>
    </i>
    <i r="1">
      <x v="11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1">
      <x v="12"/>
      <x/>
      <x/>
    </i>
    <i r="3">
      <x v="1"/>
    </i>
    <i r="3">
      <x v="2"/>
    </i>
    <i r="1">
      <x v="13"/>
      <x v="2"/>
      <x v="2"/>
    </i>
    <i r="1">
      <x v="14"/>
      <x/>
      <x v="2"/>
    </i>
    <i r="2">
      <x v="1"/>
      <x v="2"/>
    </i>
    <i r="2">
      <x v="2"/>
      <x v="2"/>
    </i>
    <i r="1">
      <x v="15"/>
      <x v="1"/>
      <x v="2"/>
    </i>
    <i r="1">
      <x v="16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1">
      <x v="17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1">
      <x v="18"/>
      <x/>
      <x/>
    </i>
    <i r="1">
      <x v="19"/>
      <x v="1"/>
      <x v="2"/>
    </i>
    <i r="1">
      <x v="20"/>
      <x/>
      <x/>
    </i>
    <i r="3">
      <x v="1"/>
    </i>
    <i r="3">
      <x v="2"/>
    </i>
    <i r="2">
      <x v="1"/>
      <x/>
    </i>
    <i r="3">
      <x v="1"/>
    </i>
    <i r="3">
      <x v="2"/>
    </i>
    <i r="2">
      <x v="2"/>
      <x/>
    </i>
    <i r="3">
      <x v="1"/>
    </i>
    <i r="3">
      <x v="2"/>
    </i>
    <i r="1">
      <x v="21"/>
      <x v="2"/>
      <x/>
    </i>
    <i r="3">
      <x v="1"/>
    </i>
    <i r="3">
      <x v="2"/>
    </i>
    <i r="1">
      <x v="22"/>
      <x/>
      <x/>
    </i>
    <i r="3">
      <x v="1"/>
    </i>
    <i r="3">
      <x v="2"/>
    </i>
    <i r="1">
      <x v="23"/>
      <x/>
      <x/>
    </i>
    <i r="3">
      <x v="1"/>
    </i>
    <i r="3">
      <x v="2"/>
    </i>
    <i r="1">
      <x v="24"/>
      <x/>
      <x/>
    </i>
    <i r="3">
      <x v="1"/>
    </i>
    <i r="3">
      <x v="2"/>
    </i>
    <i r="1">
      <x v="25"/>
      <x/>
      <x/>
    </i>
    <i r="3">
      <x v="1"/>
    </i>
    <i r="3">
      <x v="2"/>
    </i>
    <i r="1">
      <x v="26"/>
      <x/>
      <x/>
    </i>
    <i r="3">
      <x v="1"/>
    </i>
    <i r="3">
      <x v="2"/>
    </i>
    <i r="1">
      <x v="27"/>
      <x v="2"/>
      <x v="2"/>
    </i>
  </rowItems>
  <colFields count="1">
    <field x="-2"/>
  </colFields>
  <colItems count="2">
    <i>
      <x/>
    </i>
    <i i="1">
      <x v="1"/>
    </i>
  </colItems>
  <dataFields count="2">
    <dataField name="Soma de POP_PROTEGIDA_N" fld="4" baseField="3" baseItem="2" numFmtId="167"/>
    <dataField name="Média de INDICADOR_%" fld="5" subtotal="average" baseField="3" baseItem="2" numFmtId="165"/>
  </dataFields>
  <formats count="6">
    <format dxfId="13">
      <pivotArea outline="0" fieldPosition="0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NO1" sourceName="ANO">
  <pivotTables>
    <pivotTable tabId="15" name="Tabela dinâmica5"/>
  </pivotTables>
  <data>
    <tabular pivotCacheId="1698350792">
      <items count="6">
        <i x="0"/>
        <i x="1"/>
        <i x="2"/>
        <i x="3" s="1"/>
        <i x="4"/>
        <i x="5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21" cache="SegmentaçãodeDados_ANO1" caption="ANO" showCaption="0" style="Estilo de Segmentação de Dados 1 2" rowHeight="252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26" cache="SegmentaçãodeDados_ANO1" caption="ANO" showCaption="0" style="Estilo de Segmentação de Dados 1 2" rowHeight="252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22" cache="SegmentaçãodeDados_ANO1" caption="ANO" showCaption="0" style="Estilo de Segmentação de Dados 1 2" rowHeight="252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23" cache="SegmentaçãodeDados_ANO1" caption="ANO" showCaption="0" style="Estilo de Segmentação de Dados 1 2" rowHeight="252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24" cache="SegmentaçãodeDados_ANO1" caption="ANO" showCaption="0" style="Estilo de Segmentação de Dados 1 2" rowHeight="252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NO 17" cache="SegmentaçãodeDados_ANO1" caption="ANO" columnCount="5" rowHeight="241300"/>
</slicers>
</file>

<file path=xl/tables/table1.xml><?xml version="1.0" encoding="utf-8"?>
<table xmlns="http://schemas.openxmlformats.org/spreadsheetml/2006/main" id="1" name="BASEDADOS" displayName="BASEDADOS" ref="A1:F396" totalsRowShown="0" headerRowDxfId="7" dataDxfId="6">
  <autoFilter ref="A1:F396"/>
  <tableColumns count="6">
    <tableColumn id="1" name="ANO" dataDxfId="5"/>
    <tableColumn id="2" name="INDICADOR" dataDxfId="4"/>
    <tableColumn id="3" name="SISTEMA" dataDxfId="3"/>
    <tableColumn id="4" name="SEXO" dataDxfId="2"/>
    <tableColumn id="5" name="POP_PROTEGIDA_N" dataDxfId="1" dataCellStyle="Vírgula"/>
    <tableColumn id="6" name="INDICADOR_%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Relationship Id="rId4" Type="http://schemas.microsoft.com/office/2007/relationships/slicer" Target="../slicers/slicer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7"/>
  <sheetViews>
    <sheetView showGridLines="0" showRowColHeaders="0" zoomScaleNormal="100" zoomScalePageLayoutView="55" workbookViewId="0"/>
  </sheetViews>
  <sheetFormatPr defaultColWidth="0" defaultRowHeight="15" customHeight="1" zeroHeight="1" x14ac:dyDescent="0.25"/>
  <cols>
    <col min="1" max="9" width="8.7109375" customWidth="1"/>
    <col min="10" max="10" width="9" customWidth="1"/>
    <col min="11" max="15" width="8.7109375" customWidth="1"/>
    <col min="16" max="16" width="9.85546875" customWidth="1"/>
    <col min="17" max="22" width="8.7109375" customWidth="1"/>
    <col min="23" max="16383" width="8.7109375" hidden="1"/>
    <col min="16384" max="16384" width="7.71093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pageMargins left="0.15748031496062992" right="0.15748031496062992" top="0.15748031496062992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"/>
  <sheetViews>
    <sheetView showGridLines="0" showRowColHeaders="0" zoomScale="85" zoomScaleNormal="85" zoomScalePageLayoutView="55" workbookViewId="0">
      <selection activeCell="AH11" sqref="AH11"/>
    </sheetView>
  </sheetViews>
  <sheetFormatPr defaultColWidth="7.7109375" defaultRowHeight="15" customHeight="1" x14ac:dyDescent="0.25"/>
  <cols>
    <col min="1" max="9" width="8.7109375" customWidth="1"/>
    <col min="10" max="10" width="9" customWidth="1"/>
    <col min="11" max="15" width="8.7109375" customWidth="1"/>
    <col min="16" max="16" width="9.85546875" customWidth="1"/>
    <col min="17" max="22" width="8.7109375" customWidth="1"/>
  </cols>
  <sheetData>
    <row r="38" ht="15.75" customHeight="1" x14ac:dyDescent="0.25"/>
  </sheetData>
  <pageMargins left="0.15748031496062992" right="0.15748031496062992" top="0.15748031496062992" bottom="0.15748031496062992" header="0" footer="0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80" zoomScaleNormal="80" workbookViewId="0">
      <selection activeCell="AF41" sqref="AF4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0" zoomScaleNormal="80" workbookViewId="0">
      <selection activeCell="AD6" sqref="AD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0" zoomScaleNormal="80" workbookViewId="0">
      <selection activeCell="AF32" sqref="AF3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80" zoomScaleNormal="80" workbookViewId="0">
      <selection activeCell="AE27" sqref="AE2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showRowColHeaders="0" workbookViewId="0">
      <selection activeCell="A34" sqref="A34"/>
    </sheetView>
  </sheetViews>
  <sheetFormatPr defaultColWidth="0" defaultRowHeight="29.25" customHeight="1" zeroHeight="1" x14ac:dyDescent="0.25"/>
  <cols>
    <col min="1" max="1" width="23.85546875" customWidth="1"/>
    <col min="2" max="2" width="80.140625" customWidth="1"/>
    <col min="3" max="7" width="11.42578125" style="1" customWidth="1"/>
    <col min="8" max="10" width="9.140625" customWidth="1"/>
    <col min="11" max="16384" width="9.140625" hidden="1"/>
  </cols>
  <sheetData>
    <row r="1" spans="1:7" ht="48" customHeight="1" x14ac:dyDescent="0.25">
      <c r="A1" s="269" t="s">
        <v>102</v>
      </c>
      <c r="B1" s="269"/>
      <c r="C1" s="269"/>
      <c r="D1" s="269"/>
      <c r="E1" s="269"/>
      <c r="F1" s="269"/>
      <c r="G1" s="269"/>
    </row>
    <row r="2" spans="1:7" ht="29.25" customHeight="1" x14ac:dyDescent="0.25"/>
    <row r="3" spans="1:7" s="26" customFormat="1" ht="29.25" customHeight="1" x14ac:dyDescent="0.3">
      <c r="A3" s="25" t="s">
        <v>0</v>
      </c>
      <c r="B3" s="25" t="s">
        <v>1</v>
      </c>
      <c r="C3" s="28">
        <v>2016</v>
      </c>
      <c r="D3" s="28">
        <v>2017</v>
      </c>
      <c r="E3" s="28">
        <v>2018</v>
      </c>
      <c r="F3" s="28">
        <v>2019</v>
      </c>
      <c r="G3" s="28">
        <v>2020</v>
      </c>
    </row>
    <row r="4" spans="1:7" ht="15" x14ac:dyDescent="0.25">
      <c r="A4" s="19"/>
      <c r="B4" s="20"/>
      <c r="C4" s="27"/>
      <c r="D4" s="27"/>
      <c r="E4" s="27"/>
      <c r="F4" s="27"/>
      <c r="G4" s="27"/>
    </row>
    <row r="5" spans="1:7" ht="29.25" customHeight="1" x14ac:dyDescent="0.25">
      <c r="A5" s="268" t="s">
        <v>69</v>
      </c>
      <c r="B5" s="268"/>
      <c r="C5" s="268"/>
      <c r="D5" s="268"/>
      <c r="E5" s="268"/>
      <c r="F5" s="268"/>
      <c r="G5" s="268"/>
    </row>
    <row r="6" spans="1:7" ht="9" customHeight="1" x14ac:dyDescent="0.25">
      <c r="A6" s="57"/>
      <c r="B6" s="57"/>
      <c r="C6" s="58"/>
      <c r="D6" s="58"/>
      <c r="E6" s="58"/>
      <c r="F6" s="58"/>
      <c r="G6" s="58"/>
    </row>
    <row r="7" spans="1:7" ht="29.25" customHeight="1" x14ac:dyDescent="0.25">
      <c r="A7" s="59" t="s">
        <v>2</v>
      </c>
      <c r="B7" s="59" t="s">
        <v>70</v>
      </c>
      <c r="C7" s="60">
        <v>43.6</v>
      </c>
      <c r="D7" s="60">
        <v>46</v>
      </c>
      <c r="E7" s="60">
        <v>48.4</v>
      </c>
      <c r="F7" s="60">
        <v>50</v>
      </c>
      <c r="G7" s="60">
        <v>51.5</v>
      </c>
    </row>
    <row r="8" spans="1:7" ht="29.25" customHeight="1" x14ac:dyDescent="0.25">
      <c r="A8" s="61" t="s">
        <v>3</v>
      </c>
      <c r="B8" s="61" t="s">
        <v>71</v>
      </c>
      <c r="C8" s="62">
        <v>32.9</v>
      </c>
      <c r="D8" s="62">
        <v>35.6</v>
      </c>
      <c r="E8" s="62">
        <v>38.799999999999997</v>
      </c>
      <c r="F8" s="62">
        <v>41.5</v>
      </c>
      <c r="G8" s="62">
        <v>42.3</v>
      </c>
    </row>
    <row r="9" spans="1:7" ht="29.25" customHeight="1" x14ac:dyDescent="0.25">
      <c r="A9" s="63" t="s">
        <v>4</v>
      </c>
      <c r="B9" s="63" t="s">
        <v>72</v>
      </c>
      <c r="C9" s="64">
        <v>13.1</v>
      </c>
      <c r="D9" s="64">
        <v>15.9</v>
      </c>
      <c r="E9" s="64">
        <v>19.7</v>
      </c>
      <c r="F9" s="64">
        <v>23</v>
      </c>
      <c r="G9" s="64">
        <v>23.1</v>
      </c>
    </row>
    <row r="10" spans="1:7" ht="29.25" customHeight="1" x14ac:dyDescent="0.25">
      <c r="A10" s="61" t="s">
        <v>73</v>
      </c>
      <c r="B10" s="61" t="s">
        <v>74</v>
      </c>
      <c r="C10" s="62">
        <v>51.8</v>
      </c>
      <c r="D10" s="62">
        <v>50.6</v>
      </c>
      <c r="E10" s="62">
        <v>45.3</v>
      </c>
      <c r="F10" s="62">
        <v>52.4</v>
      </c>
      <c r="G10" s="62">
        <v>52.7</v>
      </c>
    </row>
    <row r="11" spans="1:7" ht="29.25" customHeight="1" x14ac:dyDescent="0.25">
      <c r="A11" s="63" t="s">
        <v>5</v>
      </c>
      <c r="B11" s="63" t="s">
        <v>75</v>
      </c>
      <c r="C11" s="64" t="s">
        <v>6</v>
      </c>
      <c r="D11" s="64" t="s">
        <v>6</v>
      </c>
      <c r="E11" s="64" t="s">
        <v>6</v>
      </c>
      <c r="F11" s="64" t="s">
        <v>6</v>
      </c>
      <c r="G11" s="64" t="s">
        <v>6</v>
      </c>
    </row>
    <row r="12" spans="1:7" ht="29.25" customHeight="1" x14ac:dyDescent="0.25">
      <c r="A12" s="61" t="s">
        <v>7</v>
      </c>
      <c r="B12" s="61" t="s">
        <v>76</v>
      </c>
      <c r="C12" s="62" t="s">
        <v>8</v>
      </c>
      <c r="D12" s="62" t="s">
        <v>8</v>
      </c>
      <c r="E12" s="62" t="s">
        <v>6</v>
      </c>
      <c r="F12" s="62" t="s">
        <v>6</v>
      </c>
      <c r="G12" s="62" t="s">
        <v>6</v>
      </c>
    </row>
    <row r="13" spans="1:7" ht="29.25" customHeight="1" x14ac:dyDescent="0.25">
      <c r="A13" s="63" t="s">
        <v>9</v>
      </c>
      <c r="B13" s="63" t="s">
        <v>77</v>
      </c>
      <c r="C13" s="64">
        <v>70.900000000000006</v>
      </c>
      <c r="D13" s="64">
        <v>72.3</v>
      </c>
      <c r="E13" s="64">
        <v>72.599999999999994</v>
      </c>
      <c r="F13" s="64">
        <v>66.3</v>
      </c>
      <c r="G13" s="64">
        <v>69.8</v>
      </c>
    </row>
    <row r="14" spans="1:7" ht="29.25" customHeight="1" x14ac:dyDescent="0.25">
      <c r="A14" s="61" t="s">
        <v>9</v>
      </c>
      <c r="B14" s="61" t="s">
        <v>78</v>
      </c>
      <c r="C14" s="62">
        <v>23.5</v>
      </c>
      <c r="D14" s="62">
        <v>25.7</v>
      </c>
      <c r="E14" s="62">
        <v>26.7</v>
      </c>
      <c r="F14" s="62">
        <v>28.3</v>
      </c>
      <c r="G14" s="62">
        <v>27.1</v>
      </c>
    </row>
    <row r="15" spans="1:7" ht="29.25" customHeight="1" x14ac:dyDescent="0.25">
      <c r="A15" s="63" t="s">
        <v>10</v>
      </c>
      <c r="B15" s="63" t="s">
        <v>79</v>
      </c>
      <c r="C15" s="64">
        <v>33.799999999999997</v>
      </c>
      <c r="D15" s="64">
        <v>39.799999999999997</v>
      </c>
      <c r="E15" s="64">
        <v>44.2</v>
      </c>
      <c r="F15" s="64">
        <v>45</v>
      </c>
      <c r="G15" s="64">
        <v>47.1</v>
      </c>
    </row>
    <row r="16" spans="1:7" ht="29.25" customHeight="1" x14ac:dyDescent="0.25">
      <c r="A16" s="61" t="s">
        <v>11</v>
      </c>
      <c r="B16" s="61" t="s">
        <v>80</v>
      </c>
      <c r="C16" s="62">
        <v>15.8</v>
      </c>
      <c r="D16" s="62">
        <v>16.5</v>
      </c>
      <c r="E16" s="62">
        <v>17.399999999999999</v>
      </c>
      <c r="F16" s="62">
        <v>17.899999999999999</v>
      </c>
      <c r="G16" s="62">
        <v>20.2</v>
      </c>
    </row>
    <row r="17" spans="1:7" ht="29.25" customHeight="1" x14ac:dyDescent="0.25">
      <c r="A17" s="61"/>
      <c r="B17" s="61"/>
      <c r="C17" s="65"/>
      <c r="D17" s="65"/>
      <c r="E17" s="65"/>
      <c r="F17" s="65"/>
      <c r="G17" s="65"/>
    </row>
    <row r="18" spans="1:7" ht="29.25" customHeight="1" x14ac:dyDescent="0.25">
      <c r="A18" s="268" t="s">
        <v>81</v>
      </c>
      <c r="B18" s="268"/>
      <c r="C18" s="268"/>
      <c r="D18" s="268"/>
      <c r="E18" s="268"/>
      <c r="F18" s="268"/>
      <c r="G18" s="268"/>
    </row>
    <row r="19" spans="1:7" ht="29.25" customHeight="1" x14ac:dyDescent="0.25">
      <c r="A19" s="61" t="s">
        <v>12</v>
      </c>
      <c r="B19" s="61" t="s">
        <v>82</v>
      </c>
      <c r="C19" s="62">
        <v>12.2</v>
      </c>
      <c r="D19" s="62">
        <v>9.6999999999999993</v>
      </c>
      <c r="E19" s="62">
        <v>10.3</v>
      </c>
      <c r="F19" s="62">
        <v>11</v>
      </c>
      <c r="G19" s="62">
        <v>11.3</v>
      </c>
    </row>
    <row r="20" spans="1:7" ht="29.25" customHeight="1" x14ac:dyDescent="0.25">
      <c r="A20" s="63" t="s">
        <v>12</v>
      </c>
      <c r="B20" s="63" t="s">
        <v>83</v>
      </c>
      <c r="C20" s="64">
        <v>39.700000000000003</v>
      </c>
      <c r="D20" s="64">
        <v>40.9</v>
      </c>
      <c r="E20" s="64">
        <v>35</v>
      </c>
      <c r="F20" s="64">
        <v>41.5</v>
      </c>
      <c r="G20" s="64">
        <v>41.4</v>
      </c>
    </row>
    <row r="21" spans="1:7" ht="29.25" customHeight="1" x14ac:dyDescent="0.25">
      <c r="A21" s="61" t="s">
        <v>7</v>
      </c>
      <c r="B21" s="61" t="s">
        <v>84</v>
      </c>
      <c r="C21" s="62" t="s">
        <v>8</v>
      </c>
      <c r="D21" s="62" t="s">
        <v>8</v>
      </c>
      <c r="E21" s="62">
        <v>0.9</v>
      </c>
      <c r="F21" s="62">
        <v>3.3</v>
      </c>
      <c r="G21" s="62">
        <v>7.3</v>
      </c>
    </row>
    <row r="22" spans="1:7" ht="29.25" customHeight="1" x14ac:dyDescent="0.25">
      <c r="A22" s="63" t="s">
        <v>9</v>
      </c>
      <c r="B22" s="63" t="s">
        <v>85</v>
      </c>
      <c r="C22" s="64">
        <v>33.200000000000003</v>
      </c>
      <c r="D22" s="64">
        <v>34.6</v>
      </c>
      <c r="E22" s="64">
        <v>35</v>
      </c>
      <c r="F22" s="64">
        <v>33</v>
      </c>
      <c r="G22" s="64">
        <v>34.9</v>
      </c>
    </row>
    <row r="23" spans="1:7" ht="29.25" customHeight="1" x14ac:dyDescent="0.25">
      <c r="A23" s="61" t="s">
        <v>9</v>
      </c>
      <c r="B23" s="61" t="s">
        <v>86</v>
      </c>
      <c r="C23" s="62">
        <v>37.700000000000003</v>
      </c>
      <c r="D23" s="62">
        <v>37.700000000000003</v>
      </c>
      <c r="E23" s="62">
        <v>37.5</v>
      </c>
      <c r="F23" s="62">
        <v>33.299999999999997</v>
      </c>
      <c r="G23" s="62">
        <v>34.9</v>
      </c>
    </row>
    <row r="24" spans="1:7" ht="29.25" customHeight="1" x14ac:dyDescent="0.25">
      <c r="A24" s="63" t="s">
        <v>13</v>
      </c>
      <c r="B24" s="63" t="s">
        <v>87</v>
      </c>
      <c r="C24" s="66">
        <v>12.7</v>
      </c>
      <c r="D24" s="66">
        <v>14.2</v>
      </c>
      <c r="E24" s="66">
        <v>16.8</v>
      </c>
      <c r="F24" s="66">
        <v>16.5</v>
      </c>
      <c r="G24" s="66">
        <v>20</v>
      </c>
    </row>
    <row r="25" spans="1:7" s="21" customFormat="1" ht="29.25" customHeight="1" x14ac:dyDescent="0.25">
      <c r="A25" s="67" t="s">
        <v>13</v>
      </c>
      <c r="B25" s="67" t="s">
        <v>88</v>
      </c>
      <c r="C25" s="68">
        <v>22.3</v>
      </c>
      <c r="D25" s="68">
        <v>29.5</v>
      </c>
      <c r="E25" s="68">
        <v>39.6</v>
      </c>
      <c r="F25" s="68">
        <v>33.799999999999997</v>
      </c>
      <c r="G25" s="68">
        <v>48.2</v>
      </c>
    </row>
    <row r="26" spans="1:7" ht="29.25" customHeight="1" x14ac:dyDescent="0.25">
      <c r="A26" s="69"/>
      <c r="B26" s="70"/>
      <c r="C26" s="71"/>
      <c r="D26" s="71"/>
      <c r="E26" s="71"/>
      <c r="F26" s="71"/>
      <c r="G26" s="71"/>
    </row>
    <row r="27" spans="1:7" ht="29.25" customHeight="1" x14ac:dyDescent="0.25">
      <c r="A27" s="268" t="s">
        <v>15</v>
      </c>
      <c r="B27" s="268"/>
      <c r="C27" s="268"/>
      <c r="D27" s="268"/>
      <c r="E27" s="268"/>
      <c r="F27" s="268"/>
      <c r="G27" s="268"/>
    </row>
    <row r="28" spans="1:7" ht="29.25" customHeight="1" x14ac:dyDescent="0.25">
      <c r="A28" s="61" t="s">
        <v>16</v>
      </c>
      <c r="B28" s="61" t="s">
        <v>89</v>
      </c>
      <c r="C28" s="72">
        <v>5.6</v>
      </c>
      <c r="D28" s="72">
        <v>5.9</v>
      </c>
      <c r="E28" s="72">
        <v>6.1</v>
      </c>
      <c r="F28" s="72">
        <v>6.7</v>
      </c>
      <c r="G28" s="72">
        <v>8.6</v>
      </c>
    </row>
    <row r="29" spans="1:7" ht="29.25" customHeight="1" x14ac:dyDescent="0.25">
      <c r="A29" s="63" t="s">
        <v>14</v>
      </c>
      <c r="B29" s="63" t="s">
        <v>18</v>
      </c>
      <c r="C29" s="66">
        <v>4.5999999999999996</v>
      </c>
      <c r="D29" s="66">
        <v>4.9000000000000004</v>
      </c>
      <c r="E29" s="66">
        <v>5.2</v>
      </c>
      <c r="F29" s="66">
        <v>5.5</v>
      </c>
      <c r="G29" s="66">
        <v>6.9</v>
      </c>
    </row>
    <row r="30" spans="1:7" ht="29.25" customHeight="1" x14ac:dyDescent="0.25">
      <c r="A30" s="61" t="s">
        <v>19</v>
      </c>
      <c r="B30" s="61" t="s">
        <v>20</v>
      </c>
      <c r="C30" s="72">
        <v>1</v>
      </c>
      <c r="D30" s="72">
        <v>1</v>
      </c>
      <c r="E30" s="72">
        <v>0.9</v>
      </c>
      <c r="F30" s="72">
        <v>1.2</v>
      </c>
      <c r="G30" s="72">
        <v>1.7</v>
      </c>
    </row>
    <row r="31" spans="1:7" ht="29.25" customHeight="1" x14ac:dyDescent="0.25">
      <c r="A31" s="63" t="s">
        <v>16</v>
      </c>
      <c r="B31" s="63" t="s">
        <v>17</v>
      </c>
      <c r="C31" s="77">
        <v>17612</v>
      </c>
      <c r="D31" s="77">
        <v>19012</v>
      </c>
      <c r="E31" s="77">
        <v>20713</v>
      </c>
      <c r="F31" s="77">
        <v>23634</v>
      </c>
      <c r="G31" s="77">
        <v>25497</v>
      </c>
    </row>
    <row r="32" spans="1:7" ht="29.25" customHeight="1" x14ac:dyDescent="0.25">
      <c r="A32" s="61"/>
      <c r="B32" s="61"/>
      <c r="C32" s="65"/>
      <c r="D32" s="65"/>
      <c r="E32" s="65"/>
      <c r="F32" s="65"/>
      <c r="G32" s="65"/>
    </row>
    <row r="33" spans="1:7" ht="29.25" customHeight="1" x14ac:dyDescent="0.25">
      <c r="A33" s="268" t="s">
        <v>21</v>
      </c>
      <c r="B33" s="268"/>
      <c r="C33" s="268"/>
      <c r="D33" s="268"/>
      <c r="E33" s="268"/>
      <c r="F33" s="268"/>
      <c r="G33" s="268"/>
    </row>
    <row r="34" spans="1:7" ht="29.25" customHeight="1" x14ac:dyDescent="0.25">
      <c r="A34" s="63" t="s">
        <v>4</v>
      </c>
      <c r="B34" s="63" t="s">
        <v>90</v>
      </c>
      <c r="C34" s="66">
        <v>80.2</v>
      </c>
      <c r="D34" s="66">
        <v>83.9</v>
      </c>
      <c r="E34" s="66">
        <v>81.7</v>
      </c>
      <c r="F34" s="66">
        <v>87.7</v>
      </c>
      <c r="G34" s="66">
        <v>80.099999999999994</v>
      </c>
    </row>
    <row r="35" spans="1:7" ht="29.25" customHeight="1" x14ac:dyDescent="0.25">
      <c r="A35" s="61" t="s">
        <v>7</v>
      </c>
      <c r="B35" s="61" t="s">
        <v>91</v>
      </c>
      <c r="C35" s="62" t="s">
        <v>8</v>
      </c>
      <c r="D35" s="62" t="s">
        <v>8</v>
      </c>
      <c r="E35" s="72">
        <v>41.1</v>
      </c>
      <c r="F35" s="72">
        <v>40.5</v>
      </c>
      <c r="G35" s="72">
        <v>38.6</v>
      </c>
    </row>
    <row r="36" spans="1:7" ht="29.25" customHeight="1" x14ac:dyDescent="0.25">
      <c r="A36" s="63" t="s">
        <v>7</v>
      </c>
      <c r="B36" s="63" t="s">
        <v>92</v>
      </c>
      <c r="C36" s="64" t="s">
        <v>8</v>
      </c>
      <c r="D36" s="64" t="s">
        <v>8</v>
      </c>
      <c r="E36" s="66">
        <v>50.1</v>
      </c>
      <c r="F36" s="66">
        <v>45.8</v>
      </c>
      <c r="G36" s="66">
        <v>43.3</v>
      </c>
    </row>
    <row r="37" spans="1:7" ht="29.25" customHeight="1" x14ac:dyDescent="0.25">
      <c r="A37" s="61" t="s">
        <v>12</v>
      </c>
      <c r="B37" s="61" t="s">
        <v>93</v>
      </c>
      <c r="C37" s="72">
        <v>86.7</v>
      </c>
      <c r="D37" s="72">
        <v>84</v>
      </c>
      <c r="E37" s="72">
        <v>83.1</v>
      </c>
      <c r="F37" s="72">
        <v>87.8</v>
      </c>
      <c r="G37" s="72">
        <v>86.4</v>
      </c>
    </row>
    <row r="38" spans="1:7" ht="29.25" customHeight="1" x14ac:dyDescent="0.25">
      <c r="A38" s="63" t="s">
        <v>12</v>
      </c>
      <c r="B38" s="63" t="s">
        <v>94</v>
      </c>
      <c r="C38" s="66">
        <v>82</v>
      </c>
      <c r="D38" s="66">
        <v>77.400000000000006</v>
      </c>
      <c r="E38" s="66">
        <v>82.7</v>
      </c>
      <c r="F38" s="66">
        <v>81.7</v>
      </c>
      <c r="G38" s="66">
        <v>76.900000000000006</v>
      </c>
    </row>
    <row r="39" spans="1:7" ht="29.25" customHeight="1" x14ac:dyDescent="0.25">
      <c r="A39" s="61" t="s">
        <v>9</v>
      </c>
      <c r="B39" s="61" t="s">
        <v>95</v>
      </c>
      <c r="C39" s="72">
        <v>56.6</v>
      </c>
      <c r="D39" s="72">
        <v>62.4</v>
      </c>
      <c r="E39" s="72">
        <v>65.099999999999994</v>
      </c>
      <c r="F39" s="72">
        <v>78.099999999999994</v>
      </c>
      <c r="G39" s="72">
        <v>76.599999999999994</v>
      </c>
    </row>
    <row r="40" spans="1:7" ht="29.25" customHeight="1" x14ac:dyDescent="0.25">
      <c r="A40" s="63" t="s">
        <v>9</v>
      </c>
      <c r="B40" s="63" t="s">
        <v>96</v>
      </c>
      <c r="C40" s="66">
        <v>58.3</v>
      </c>
      <c r="D40" s="66">
        <v>62.6</v>
      </c>
      <c r="E40" s="66">
        <v>64.400000000000006</v>
      </c>
      <c r="F40" s="66">
        <v>72.099999999999994</v>
      </c>
      <c r="G40" s="66">
        <v>68.400000000000006</v>
      </c>
    </row>
    <row r="41" spans="1:7" ht="29.25" customHeight="1" x14ac:dyDescent="0.25">
      <c r="A41" s="57"/>
      <c r="B41" s="61"/>
      <c r="C41" s="65"/>
      <c r="D41" s="65"/>
      <c r="E41" s="65"/>
      <c r="F41" s="65"/>
      <c r="G41" s="65"/>
    </row>
    <row r="42" spans="1:7" ht="29.25" customHeight="1" x14ac:dyDescent="0.25">
      <c r="A42" s="268" t="s">
        <v>22</v>
      </c>
      <c r="B42" s="268"/>
      <c r="C42" s="268"/>
      <c r="D42" s="268"/>
      <c r="E42" s="268"/>
      <c r="F42" s="268"/>
      <c r="G42" s="268"/>
    </row>
    <row r="43" spans="1:7" ht="29.25" customHeight="1" x14ac:dyDescent="0.25">
      <c r="A43" s="267" t="s">
        <v>97</v>
      </c>
      <c r="B43" s="267"/>
      <c r="C43" s="267"/>
      <c r="D43" s="267"/>
      <c r="E43" s="267"/>
      <c r="F43" s="267"/>
      <c r="G43" s="267"/>
    </row>
    <row r="44" spans="1:7" ht="29.25" customHeight="1" x14ac:dyDescent="0.25">
      <c r="A44" s="73"/>
      <c r="B44" s="63" t="s">
        <v>98</v>
      </c>
      <c r="C44" s="66">
        <v>38.5</v>
      </c>
      <c r="D44" s="66">
        <v>38.5</v>
      </c>
      <c r="E44" s="66">
        <v>38.5</v>
      </c>
      <c r="F44" s="66">
        <v>46.2</v>
      </c>
      <c r="G44" s="66">
        <v>46.2</v>
      </c>
    </row>
    <row r="45" spans="1:7" ht="29.25" customHeight="1" x14ac:dyDescent="0.25">
      <c r="A45" s="61"/>
      <c r="B45" s="61" t="s">
        <v>99</v>
      </c>
      <c r="C45" s="72">
        <v>86.8</v>
      </c>
      <c r="D45" s="72">
        <v>88.4</v>
      </c>
      <c r="E45" s="72">
        <v>92.6</v>
      </c>
      <c r="F45" s="72">
        <v>105.4</v>
      </c>
      <c r="G45" s="72">
        <v>107.3</v>
      </c>
    </row>
    <row r="46" spans="1:7" ht="29.25" customHeight="1" x14ac:dyDescent="0.25">
      <c r="A46" s="73"/>
      <c r="B46" s="63" t="s">
        <v>100</v>
      </c>
      <c r="C46" s="66">
        <v>64</v>
      </c>
      <c r="D46" s="66">
        <v>63.4</v>
      </c>
      <c r="E46" s="66">
        <v>62.5</v>
      </c>
      <c r="F46" s="66">
        <v>74.400000000000006</v>
      </c>
      <c r="G46" s="66">
        <v>74.400000000000006</v>
      </c>
    </row>
    <row r="47" spans="1:7" ht="29.25" customHeight="1" thickBot="1" x14ac:dyDescent="0.3">
      <c r="A47" s="74"/>
      <c r="B47" s="75" t="s">
        <v>101</v>
      </c>
      <c r="C47" s="76">
        <v>74</v>
      </c>
      <c r="D47" s="76">
        <v>73.2</v>
      </c>
      <c r="E47" s="76">
        <v>72.5</v>
      </c>
      <c r="F47" s="76">
        <v>86.1</v>
      </c>
      <c r="G47" s="76">
        <v>84.5</v>
      </c>
    </row>
    <row r="48" spans="1:7" ht="29.25" hidden="1" customHeight="1" thickTop="1" x14ac:dyDescent="0.25"/>
  </sheetData>
  <mergeCells count="7">
    <mergeCell ref="A43:G43"/>
    <mergeCell ref="A5:G5"/>
    <mergeCell ref="A1:G1"/>
    <mergeCell ref="A18:G18"/>
    <mergeCell ref="A27:G27"/>
    <mergeCell ref="A33:G33"/>
    <mergeCell ref="A42:G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showRowColHeaders="0" topLeftCell="A10" workbookViewId="0">
      <selection activeCell="A21" sqref="A21"/>
    </sheetView>
  </sheetViews>
  <sheetFormatPr defaultColWidth="0" defaultRowHeight="15" zeroHeight="1" x14ac:dyDescent="0.25"/>
  <cols>
    <col min="1" max="1" width="42.5703125" customWidth="1"/>
    <col min="2" max="6" width="18" customWidth="1"/>
    <col min="7" max="9" width="9.140625" customWidth="1"/>
    <col min="10" max="16384" width="9.140625" hidden="1"/>
  </cols>
  <sheetData>
    <row r="1" spans="1:7" ht="33.75" x14ac:dyDescent="0.25">
      <c r="A1" s="269" t="s">
        <v>113</v>
      </c>
      <c r="B1" s="269"/>
      <c r="C1" s="269"/>
      <c r="D1" s="269"/>
      <c r="E1" s="269"/>
      <c r="F1" s="269"/>
    </row>
    <row r="2" spans="1:7" x14ac:dyDescent="0.25"/>
    <row r="3" spans="1:7" ht="18" x14ac:dyDescent="0.25">
      <c r="A3" s="35" t="s">
        <v>103</v>
      </c>
    </row>
    <row r="4" spans="1:7" ht="15.75" x14ac:dyDescent="0.25">
      <c r="A4" s="81"/>
      <c r="B4" s="23">
        <v>2016</v>
      </c>
      <c r="C4" s="23">
        <v>2017</v>
      </c>
      <c r="D4" s="23">
        <v>2018</v>
      </c>
      <c r="E4" s="23">
        <v>2019</v>
      </c>
      <c r="F4" s="23">
        <v>2020</v>
      </c>
      <c r="G4" s="30"/>
    </row>
    <row r="5" spans="1:7" x14ac:dyDescent="0.25">
      <c r="A5" s="29"/>
      <c r="B5" s="31"/>
      <c r="C5" s="31"/>
      <c r="D5" s="31"/>
      <c r="E5" s="31"/>
      <c r="F5" s="31"/>
      <c r="G5" s="30"/>
    </row>
    <row r="6" spans="1:7" ht="15.75" x14ac:dyDescent="0.25">
      <c r="A6" s="36" t="s">
        <v>104</v>
      </c>
      <c r="B6" s="37"/>
      <c r="C6" s="37"/>
      <c r="D6" s="37"/>
      <c r="E6" s="37"/>
      <c r="F6" s="37"/>
      <c r="G6" s="30"/>
    </row>
    <row r="7" spans="1:7" ht="15.75" x14ac:dyDescent="0.25">
      <c r="A7" s="38" t="s">
        <v>28</v>
      </c>
      <c r="B7" s="39">
        <v>231728</v>
      </c>
      <c r="C7" s="39">
        <v>247154</v>
      </c>
      <c r="D7" s="39">
        <v>262926</v>
      </c>
      <c r="E7" s="39">
        <v>275093</v>
      </c>
      <c r="F7" s="39">
        <v>286006</v>
      </c>
      <c r="G7" s="30"/>
    </row>
    <row r="8" spans="1:7" ht="15.75" x14ac:dyDescent="0.25">
      <c r="A8" s="38" t="s">
        <v>29</v>
      </c>
      <c r="B8" s="39">
        <v>115430</v>
      </c>
      <c r="C8" s="39">
        <v>122142</v>
      </c>
      <c r="D8" s="39">
        <v>128308</v>
      </c>
      <c r="E8" s="39">
        <v>134502</v>
      </c>
      <c r="F8" s="39">
        <v>135995</v>
      </c>
      <c r="G8" s="30"/>
    </row>
    <row r="9" spans="1:7" ht="15.75" x14ac:dyDescent="0.25">
      <c r="A9" s="38" t="s">
        <v>30</v>
      </c>
      <c r="B9" s="39">
        <v>116298</v>
      </c>
      <c r="C9" s="39">
        <v>125012</v>
      </c>
      <c r="D9" s="39">
        <v>134618</v>
      </c>
      <c r="E9" s="39">
        <v>140591</v>
      </c>
      <c r="F9" s="39">
        <v>150011</v>
      </c>
      <c r="G9" s="30"/>
    </row>
    <row r="10" spans="1:7" ht="15.75" x14ac:dyDescent="0.25">
      <c r="A10" s="40"/>
      <c r="B10" s="41"/>
      <c r="C10" s="41"/>
      <c r="D10" s="41"/>
      <c r="E10" s="41"/>
      <c r="F10" s="41"/>
      <c r="G10" s="30"/>
    </row>
    <row r="11" spans="1:7" ht="15.75" x14ac:dyDescent="0.25">
      <c r="A11" s="36" t="s">
        <v>105</v>
      </c>
      <c r="B11" s="37"/>
      <c r="C11" s="37"/>
      <c r="D11" s="37"/>
      <c r="E11" s="37"/>
      <c r="F11" s="37"/>
      <c r="G11" s="30"/>
    </row>
    <row r="12" spans="1:7" ht="15.75" x14ac:dyDescent="0.25">
      <c r="A12" s="38" t="s">
        <v>28</v>
      </c>
      <c r="B12" s="39">
        <v>210402</v>
      </c>
      <c r="C12" s="39">
        <v>225380</v>
      </c>
      <c r="D12" s="39">
        <v>239133</v>
      </c>
      <c r="E12" s="39">
        <v>251520</v>
      </c>
      <c r="F12" s="39">
        <v>250889</v>
      </c>
      <c r="G12" s="30"/>
    </row>
    <row r="13" spans="1:7" ht="15.75" x14ac:dyDescent="0.25">
      <c r="A13" s="42" t="s">
        <v>29</v>
      </c>
      <c r="B13" s="39">
        <v>107011</v>
      </c>
      <c r="C13" s="39">
        <v>113585</v>
      </c>
      <c r="D13" s="39">
        <v>120786</v>
      </c>
      <c r="E13" s="39">
        <v>126885</v>
      </c>
      <c r="F13" s="39">
        <v>127024</v>
      </c>
      <c r="G13" s="30"/>
    </row>
    <row r="14" spans="1:7" ht="15.75" x14ac:dyDescent="0.25">
      <c r="A14" s="38" t="s">
        <v>30</v>
      </c>
      <c r="B14" s="39">
        <v>103391</v>
      </c>
      <c r="C14" s="39">
        <v>111795</v>
      </c>
      <c r="D14" s="39">
        <v>118347</v>
      </c>
      <c r="E14" s="39">
        <v>124635</v>
      </c>
      <c r="F14" s="39">
        <v>123865</v>
      </c>
      <c r="G14" s="30"/>
    </row>
    <row r="15" spans="1:7" ht="15.75" x14ac:dyDescent="0.25">
      <c r="A15" s="38"/>
      <c r="B15" s="43"/>
      <c r="C15" s="43"/>
      <c r="D15" s="43"/>
      <c r="E15" s="43"/>
      <c r="F15" s="43"/>
      <c r="G15" s="30"/>
    </row>
    <row r="16" spans="1:7" ht="15.75" x14ac:dyDescent="0.25">
      <c r="A16" s="37" t="s">
        <v>106</v>
      </c>
      <c r="B16" s="37"/>
      <c r="C16" s="37"/>
      <c r="D16" s="37"/>
      <c r="E16" s="37"/>
      <c r="F16" s="37"/>
      <c r="G16" s="30"/>
    </row>
    <row r="17" spans="1:7" ht="15.75" x14ac:dyDescent="0.25">
      <c r="A17" s="42" t="s">
        <v>28</v>
      </c>
      <c r="B17" s="39">
        <v>21326</v>
      </c>
      <c r="C17" s="39">
        <v>21774</v>
      </c>
      <c r="D17" s="39">
        <v>23793</v>
      </c>
      <c r="E17" s="39">
        <v>23573</v>
      </c>
      <c r="F17" s="39">
        <v>35117</v>
      </c>
      <c r="G17" s="30"/>
    </row>
    <row r="18" spans="1:7" ht="15.75" x14ac:dyDescent="0.25">
      <c r="A18" s="38" t="s">
        <v>29</v>
      </c>
      <c r="B18" s="39">
        <v>8419</v>
      </c>
      <c r="C18" s="39">
        <v>8557</v>
      </c>
      <c r="D18" s="39">
        <v>7522</v>
      </c>
      <c r="E18" s="39">
        <v>7617</v>
      </c>
      <c r="F18" s="39">
        <v>8971</v>
      </c>
      <c r="G18" s="30"/>
    </row>
    <row r="19" spans="1:7" ht="15.75" x14ac:dyDescent="0.25">
      <c r="A19" s="38" t="s">
        <v>30</v>
      </c>
      <c r="B19" s="39">
        <v>12907</v>
      </c>
      <c r="C19" s="39">
        <v>13217</v>
      </c>
      <c r="D19" s="39">
        <v>16271</v>
      </c>
      <c r="E19" s="39">
        <v>15956</v>
      </c>
      <c r="F19" s="39">
        <v>26146</v>
      </c>
      <c r="G19" s="30"/>
    </row>
    <row r="20" spans="1:7" ht="15.75" x14ac:dyDescent="0.25">
      <c r="A20" s="44"/>
      <c r="B20" s="45"/>
      <c r="C20" s="45"/>
      <c r="D20" s="45"/>
      <c r="E20" s="45"/>
      <c r="F20" s="45"/>
      <c r="G20" s="30"/>
    </row>
    <row r="21" spans="1:7" ht="15.75" x14ac:dyDescent="0.25">
      <c r="A21" s="46" t="s">
        <v>107</v>
      </c>
      <c r="B21" s="46"/>
      <c r="C21" s="46"/>
      <c r="D21" s="46"/>
      <c r="E21" s="46"/>
      <c r="F21" s="46"/>
      <c r="G21" s="30"/>
    </row>
    <row r="22" spans="1:7" ht="15.75" x14ac:dyDescent="0.25">
      <c r="A22" s="44"/>
      <c r="B22" s="44"/>
      <c r="C22" s="44"/>
      <c r="D22" s="44"/>
      <c r="E22" s="44"/>
      <c r="F22" s="44"/>
      <c r="G22" s="30"/>
    </row>
    <row r="23" spans="1:7" ht="15.75" x14ac:dyDescent="0.25">
      <c r="A23" s="270" t="s">
        <v>108</v>
      </c>
      <c r="B23" s="270"/>
      <c r="C23" s="270"/>
      <c r="D23" s="270"/>
      <c r="E23" s="270"/>
      <c r="F23" s="270"/>
      <c r="G23" s="30"/>
    </row>
    <row r="24" spans="1:7" ht="15.75" x14ac:dyDescent="0.25">
      <c r="A24" s="47" t="s">
        <v>109</v>
      </c>
      <c r="B24" s="53">
        <v>43.6</v>
      </c>
      <c r="C24" s="53">
        <v>46</v>
      </c>
      <c r="D24" s="53">
        <v>48.4</v>
      </c>
      <c r="E24" s="53">
        <v>50</v>
      </c>
      <c r="F24" s="53">
        <v>51.4</v>
      </c>
      <c r="G24" s="30"/>
    </row>
    <row r="25" spans="1:7" ht="15.75" x14ac:dyDescent="0.25">
      <c r="A25" s="38" t="s">
        <v>29</v>
      </c>
      <c r="B25" s="51">
        <v>43.4</v>
      </c>
      <c r="C25" s="51">
        <v>45.3</v>
      </c>
      <c r="D25" s="51">
        <v>46.9</v>
      </c>
      <c r="E25" s="51">
        <v>48.5</v>
      </c>
      <c r="F25" s="51">
        <v>48.4</v>
      </c>
      <c r="G25" s="30"/>
    </row>
    <row r="26" spans="1:7" ht="15.75" x14ac:dyDescent="0.25">
      <c r="A26" s="38" t="s">
        <v>30</v>
      </c>
      <c r="B26" s="51">
        <v>43.9</v>
      </c>
      <c r="C26" s="51">
        <v>46.8</v>
      </c>
      <c r="D26" s="51">
        <v>49.9</v>
      </c>
      <c r="E26" s="51">
        <v>51.6</v>
      </c>
      <c r="F26" s="51">
        <v>54.6</v>
      </c>
      <c r="G26" s="30"/>
    </row>
    <row r="27" spans="1:7" ht="15.75" x14ac:dyDescent="0.25">
      <c r="A27" s="38"/>
      <c r="B27" s="51"/>
      <c r="C27" s="51"/>
      <c r="D27" s="51"/>
      <c r="E27" s="51"/>
      <c r="F27" s="51"/>
      <c r="G27" s="30"/>
    </row>
    <row r="28" spans="1:7" ht="15.75" x14ac:dyDescent="0.25">
      <c r="A28" s="36" t="s">
        <v>110</v>
      </c>
      <c r="B28" s="54"/>
      <c r="C28" s="54"/>
      <c r="D28" s="54"/>
      <c r="E28" s="54"/>
      <c r="F28" s="54"/>
      <c r="G28" s="30"/>
    </row>
    <row r="29" spans="1:7" ht="15.75" x14ac:dyDescent="0.25">
      <c r="A29" s="38" t="s">
        <v>28</v>
      </c>
      <c r="B29" s="51">
        <v>39.6</v>
      </c>
      <c r="C29" s="51">
        <v>42</v>
      </c>
      <c r="D29" s="51">
        <v>44</v>
      </c>
      <c r="E29" s="51">
        <v>45.8</v>
      </c>
      <c r="F29" s="51">
        <v>45.1</v>
      </c>
      <c r="G29" s="30"/>
    </row>
    <row r="30" spans="1:7" ht="15.75" x14ac:dyDescent="0.25">
      <c r="A30" s="42" t="s">
        <v>29</v>
      </c>
      <c r="B30" s="51">
        <v>40.200000000000003</v>
      </c>
      <c r="C30" s="51">
        <v>42.1</v>
      </c>
      <c r="D30" s="51">
        <v>44.2</v>
      </c>
      <c r="E30" s="51">
        <v>45.8</v>
      </c>
      <c r="F30" s="51">
        <v>45.2</v>
      </c>
      <c r="G30" s="30"/>
    </row>
    <row r="31" spans="1:7" ht="15.75" x14ac:dyDescent="0.25">
      <c r="A31" s="38" t="s">
        <v>30</v>
      </c>
      <c r="B31" s="51">
        <v>39</v>
      </c>
      <c r="C31" s="51">
        <v>41.8</v>
      </c>
      <c r="D31" s="51">
        <v>43.8</v>
      </c>
      <c r="E31" s="51">
        <v>45.7</v>
      </c>
      <c r="F31" s="51">
        <v>45.1</v>
      </c>
      <c r="G31" s="30"/>
    </row>
    <row r="32" spans="1:7" ht="15.75" x14ac:dyDescent="0.25">
      <c r="A32" s="38"/>
      <c r="B32" s="55"/>
      <c r="C32" s="55"/>
      <c r="D32" s="55"/>
      <c r="E32" s="55"/>
      <c r="F32" s="55"/>
      <c r="G32" s="30"/>
    </row>
    <row r="33" spans="1:7" ht="15.75" x14ac:dyDescent="0.25">
      <c r="A33" s="37" t="s">
        <v>111</v>
      </c>
      <c r="B33" s="54"/>
      <c r="C33" s="54"/>
      <c r="D33" s="54"/>
      <c r="E33" s="54"/>
      <c r="F33" s="54"/>
      <c r="G33" s="30"/>
    </row>
    <row r="34" spans="1:7" ht="15.75" x14ac:dyDescent="0.25">
      <c r="A34" s="42" t="s">
        <v>28</v>
      </c>
      <c r="B34" s="51">
        <v>4</v>
      </c>
      <c r="C34" s="51">
        <v>4.0999999999999996</v>
      </c>
      <c r="D34" s="51">
        <v>4.4000000000000004</v>
      </c>
      <c r="E34" s="51">
        <v>4.3</v>
      </c>
      <c r="F34" s="51">
        <v>6.3</v>
      </c>
      <c r="G34" s="30"/>
    </row>
    <row r="35" spans="1:7" ht="15.75" x14ac:dyDescent="0.25">
      <c r="A35" s="38" t="s">
        <v>29</v>
      </c>
      <c r="B35" s="51">
        <v>3.2</v>
      </c>
      <c r="C35" s="51">
        <v>3.2</v>
      </c>
      <c r="D35" s="51">
        <v>2.7</v>
      </c>
      <c r="E35" s="51">
        <v>2.7</v>
      </c>
      <c r="F35" s="51">
        <v>3.2</v>
      </c>
      <c r="G35" s="30"/>
    </row>
    <row r="36" spans="1:7" ht="15.75" x14ac:dyDescent="0.25">
      <c r="A36" s="38" t="s">
        <v>30</v>
      </c>
      <c r="B36" s="51">
        <v>4.9000000000000004</v>
      </c>
      <c r="C36" s="51">
        <v>4.9000000000000004</v>
      </c>
      <c r="D36" s="51">
        <v>6</v>
      </c>
      <c r="E36" s="51">
        <v>5.9</v>
      </c>
      <c r="F36" s="51">
        <v>9.5</v>
      </c>
      <c r="G36" s="30"/>
    </row>
    <row r="37" spans="1:7" ht="16.5" thickBot="1" x14ac:dyDescent="0.3">
      <c r="A37" s="49"/>
      <c r="B37" s="56"/>
      <c r="C37" s="56"/>
      <c r="D37" s="56"/>
      <c r="E37" s="56"/>
      <c r="F37" s="56"/>
      <c r="G37" s="30"/>
    </row>
    <row r="38" spans="1:7" ht="15.75" thickTop="1" x14ac:dyDescent="0.25">
      <c r="A38" s="32" t="s">
        <v>112</v>
      </c>
    </row>
    <row r="39" spans="1:7" x14ac:dyDescent="0.25"/>
  </sheetData>
  <mergeCells count="2">
    <mergeCell ref="A23:F23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showRowColHeaders="0" workbookViewId="0">
      <selection activeCell="B7" sqref="B7"/>
    </sheetView>
  </sheetViews>
  <sheetFormatPr defaultColWidth="0" defaultRowHeight="23.25" customHeight="1" zeroHeight="1" x14ac:dyDescent="0.25"/>
  <cols>
    <col min="1" max="1" width="64.85546875" style="80" customWidth="1"/>
    <col min="2" max="6" width="14.42578125" style="80" customWidth="1"/>
    <col min="7" max="9" width="9.140625" style="80" customWidth="1"/>
    <col min="10" max="16384" width="9.140625" style="80" hidden="1"/>
  </cols>
  <sheetData>
    <row r="1" spans="1:7" ht="36" customHeight="1" x14ac:dyDescent="0.25">
      <c r="A1" s="269" t="s">
        <v>129</v>
      </c>
      <c r="B1" s="269"/>
      <c r="C1" s="269"/>
      <c r="D1" s="269"/>
      <c r="E1" s="269"/>
      <c r="F1" s="269"/>
    </row>
    <row r="2" spans="1:7" ht="23.25" customHeight="1" x14ac:dyDescent="0.25"/>
    <row r="3" spans="1:7" ht="23.25" customHeight="1" x14ac:dyDescent="0.25">
      <c r="A3" s="34" t="s">
        <v>114</v>
      </c>
    </row>
    <row r="4" spans="1:7" ht="23.25" customHeight="1" x14ac:dyDescent="0.25">
      <c r="A4" s="81"/>
      <c r="B4" s="23">
        <v>2016</v>
      </c>
      <c r="C4" s="23">
        <v>2017</v>
      </c>
      <c r="D4" s="23">
        <v>2018</v>
      </c>
      <c r="E4" s="23">
        <v>2019</v>
      </c>
      <c r="F4" s="23">
        <v>2020</v>
      </c>
      <c r="G4" s="82"/>
    </row>
    <row r="5" spans="1:7" ht="23.25" customHeight="1" x14ac:dyDescent="0.25">
      <c r="B5" s="48"/>
      <c r="C5" s="48"/>
      <c r="D5" s="48"/>
      <c r="E5" s="48"/>
      <c r="F5" s="48"/>
      <c r="G5" s="82"/>
    </row>
    <row r="6" spans="1:7" ht="23.25" customHeight="1" x14ac:dyDescent="0.25">
      <c r="A6" s="36" t="s">
        <v>115</v>
      </c>
      <c r="B6" s="37"/>
      <c r="C6" s="37"/>
      <c r="D6" s="37"/>
      <c r="E6" s="37"/>
      <c r="F6" s="37"/>
      <c r="G6" s="82"/>
    </row>
    <row r="7" spans="1:7" ht="23.25" customHeight="1" x14ac:dyDescent="0.25">
      <c r="A7" s="38" t="s">
        <v>28</v>
      </c>
      <c r="B7" s="39">
        <v>143766</v>
      </c>
      <c r="C7" s="39">
        <v>144876</v>
      </c>
      <c r="D7" s="39">
        <v>143904</v>
      </c>
      <c r="E7" s="39">
        <v>144662</v>
      </c>
      <c r="F7" s="39">
        <v>143664</v>
      </c>
      <c r="G7" s="82"/>
    </row>
    <row r="8" spans="1:7" ht="23.25" customHeight="1" x14ac:dyDescent="0.25">
      <c r="A8" s="38" t="s">
        <v>29</v>
      </c>
      <c r="B8" s="39">
        <v>75136</v>
      </c>
      <c r="C8" s="39">
        <v>75525</v>
      </c>
      <c r="D8" s="39">
        <v>75068</v>
      </c>
      <c r="E8" s="39">
        <v>76787</v>
      </c>
      <c r="F8" s="39">
        <v>75881</v>
      </c>
      <c r="G8" s="82"/>
    </row>
    <row r="9" spans="1:7" ht="23.25" customHeight="1" x14ac:dyDescent="0.25">
      <c r="A9" s="38" t="s">
        <v>30</v>
      </c>
      <c r="B9" s="39">
        <v>68631</v>
      </c>
      <c r="C9" s="39">
        <v>69351</v>
      </c>
      <c r="D9" s="39">
        <v>68836</v>
      </c>
      <c r="E9" s="39">
        <v>67874</v>
      </c>
      <c r="F9" s="39">
        <v>67783</v>
      </c>
      <c r="G9" s="82"/>
    </row>
    <row r="10" spans="1:7" ht="23.25" customHeight="1" x14ac:dyDescent="0.25">
      <c r="A10" s="40"/>
      <c r="B10" s="41"/>
      <c r="C10" s="41"/>
      <c r="D10" s="41"/>
      <c r="E10" s="41"/>
      <c r="F10" s="41"/>
      <c r="G10" s="82"/>
    </row>
    <row r="11" spans="1:7" ht="23.25" customHeight="1" x14ac:dyDescent="0.25">
      <c r="A11" s="231" t="s">
        <v>116</v>
      </c>
      <c r="B11" s="84">
        <v>27.1</v>
      </c>
      <c r="C11" s="201">
        <v>27</v>
      </c>
      <c r="D11" s="84">
        <v>26.5</v>
      </c>
      <c r="E11" s="84">
        <v>26.3</v>
      </c>
      <c r="F11" s="84">
        <v>25.8</v>
      </c>
      <c r="G11" s="82"/>
    </row>
    <row r="12" spans="1:7" ht="23.25" customHeight="1" x14ac:dyDescent="0.25">
      <c r="A12" s="38"/>
      <c r="B12" s="85"/>
      <c r="C12" s="85"/>
      <c r="D12" s="85"/>
      <c r="E12" s="85"/>
      <c r="F12" s="85"/>
      <c r="G12" s="82"/>
    </row>
    <row r="13" spans="1:7" ht="23.25" customHeight="1" x14ac:dyDescent="0.25">
      <c r="A13" s="36" t="s">
        <v>117</v>
      </c>
      <c r="B13" s="86"/>
      <c r="C13" s="86"/>
      <c r="D13" s="86"/>
      <c r="E13" s="86"/>
      <c r="F13" s="86"/>
      <c r="G13" s="82"/>
    </row>
    <row r="14" spans="1:7" ht="23.25" customHeight="1" x14ac:dyDescent="0.25">
      <c r="A14" s="38" t="s">
        <v>28</v>
      </c>
      <c r="B14" s="87">
        <v>47274</v>
      </c>
      <c r="C14" s="87">
        <v>51589</v>
      </c>
      <c r="D14" s="87">
        <v>55903</v>
      </c>
      <c r="E14" s="87">
        <v>59996</v>
      </c>
      <c r="F14" s="87">
        <v>60796</v>
      </c>
      <c r="G14" s="82"/>
    </row>
    <row r="15" spans="1:7" ht="23.25" customHeight="1" x14ac:dyDescent="0.25">
      <c r="A15" s="38" t="s">
        <v>29</v>
      </c>
      <c r="B15" s="87">
        <v>22192</v>
      </c>
      <c r="C15" s="87">
        <v>24067</v>
      </c>
      <c r="D15" s="87">
        <v>26003</v>
      </c>
      <c r="E15" s="87">
        <v>27846</v>
      </c>
      <c r="F15" s="87">
        <v>28179</v>
      </c>
      <c r="G15" s="82"/>
    </row>
    <row r="16" spans="1:7" ht="23.25" customHeight="1" x14ac:dyDescent="0.25">
      <c r="A16" s="38" t="s">
        <v>30</v>
      </c>
      <c r="B16" s="87">
        <v>25082</v>
      </c>
      <c r="C16" s="87">
        <v>27522</v>
      </c>
      <c r="D16" s="87">
        <v>29900</v>
      </c>
      <c r="E16" s="87">
        <v>32150</v>
      </c>
      <c r="F16" s="87">
        <v>32617</v>
      </c>
      <c r="G16" s="82"/>
    </row>
    <row r="17" spans="1:7" ht="23.25" customHeight="1" x14ac:dyDescent="0.25">
      <c r="A17" s="40"/>
      <c r="B17" s="88"/>
      <c r="C17" s="88"/>
      <c r="D17" s="88"/>
      <c r="E17" s="88"/>
      <c r="F17" s="88"/>
      <c r="G17" s="82"/>
    </row>
    <row r="18" spans="1:7" ht="23.25" customHeight="1" x14ac:dyDescent="0.25">
      <c r="A18" s="37" t="s">
        <v>118</v>
      </c>
      <c r="B18" s="50"/>
      <c r="C18" s="50"/>
      <c r="D18" s="50"/>
      <c r="E18" s="50"/>
      <c r="F18" s="50"/>
      <c r="G18" s="82"/>
    </row>
    <row r="19" spans="1:7" ht="23.25" customHeight="1" x14ac:dyDescent="0.25">
      <c r="A19" s="89" t="s">
        <v>28</v>
      </c>
      <c r="B19" s="43">
        <v>193</v>
      </c>
      <c r="C19" s="43">
        <v>215</v>
      </c>
      <c r="D19" s="43">
        <v>276</v>
      </c>
      <c r="E19" s="43">
        <v>313</v>
      </c>
      <c r="F19" s="43">
        <v>321</v>
      </c>
      <c r="G19" s="82"/>
    </row>
    <row r="20" spans="1:7" ht="23.25" customHeight="1" x14ac:dyDescent="0.25">
      <c r="A20" s="89" t="s">
        <v>119</v>
      </c>
      <c r="B20" s="41">
        <v>118</v>
      </c>
      <c r="C20" s="41">
        <v>131</v>
      </c>
      <c r="D20" s="41">
        <v>167</v>
      </c>
      <c r="E20" s="41">
        <v>174</v>
      </c>
      <c r="F20" s="41">
        <v>184</v>
      </c>
      <c r="G20" s="82"/>
    </row>
    <row r="21" spans="1:7" ht="23.25" customHeight="1" x14ac:dyDescent="0.25">
      <c r="A21" s="89" t="s">
        <v>120</v>
      </c>
      <c r="B21" s="41">
        <v>75</v>
      </c>
      <c r="C21" s="41">
        <v>84</v>
      </c>
      <c r="D21" s="41">
        <v>109</v>
      </c>
      <c r="E21" s="41">
        <v>139</v>
      </c>
      <c r="F21" s="41">
        <v>137</v>
      </c>
      <c r="G21" s="82"/>
    </row>
    <row r="22" spans="1:7" ht="23.25" customHeight="1" x14ac:dyDescent="0.25">
      <c r="A22" s="36" t="s">
        <v>121</v>
      </c>
      <c r="B22" s="90"/>
      <c r="C22" s="90"/>
      <c r="D22" s="90"/>
      <c r="E22" s="90"/>
      <c r="F22" s="90"/>
      <c r="G22" s="82"/>
    </row>
    <row r="23" spans="1:7" ht="23.25" customHeight="1" x14ac:dyDescent="0.25">
      <c r="A23" s="89" t="s">
        <v>28</v>
      </c>
      <c r="B23" s="39">
        <v>46657</v>
      </c>
      <c r="C23" s="39">
        <v>50953</v>
      </c>
      <c r="D23" s="39">
        <v>55203</v>
      </c>
      <c r="E23" s="39">
        <v>59272</v>
      </c>
      <c r="F23" s="39">
        <v>60046</v>
      </c>
      <c r="G23" s="82"/>
    </row>
    <row r="24" spans="1:7" ht="23.25" customHeight="1" x14ac:dyDescent="0.25">
      <c r="A24" s="89" t="s">
        <v>29</v>
      </c>
      <c r="B24" s="39">
        <v>21858</v>
      </c>
      <c r="C24" s="39">
        <v>23722</v>
      </c>
      <c r="D24" s="39">
        <v>25624</v>
      </c>
      <c r="E24" s="39">
        <v>27466</v>
      </c>
      <c r="F24" s="39">
        <v>27775</v>
      </c>
      <c r="G24" s="82"/>
    </row>
    <row r="25" spans="1:7" ht="23.25" customHeight="1" x14ac:dyDescent="0.25">
      <c r="A25" s="89" t="s">
        <v>30</v>
      </c>
      <c r="B25" s="39">
        <v>24799</v>
      </c>
      <c r="C25" s="39">
        <v>27231</v>
      </c>
      <c r="D25" s="39">
        <v>29579</v>
      </c>
      <c r="E25" s="39">
        <v>31806</v>
      </c>
      <c r="F25" s="39">
        <v>32271</v>
      </c>
      <c r="G25" s="82"/>
    </row>
    <row r="26" spans="1:7" ht="23.25" customHeight="1" x14ac:dyDescent="0.25">
      <c r="A26" s="36" t="s">
        <v>122</v>
      </c>
      <c r="B26" s="90"/>
      <c r="C26" s="90"/>
      <c r="D26" s="90"/>
      <c r="E26" s="90"/>
      <c r="F26" s="90"/>
      <c r="G26" s="82"/>
    </row>
    <row r="27" spans="1:7" ht="23.25" customHeight="1" x14ac:dyDescent="0.25">
      <c r="A27" s="89" t="s">
        <v>28</v>
      </c>
      <c r="B27" s="41">
        <v>409</v>
      </c>
      <c r="C27" s="41">
        <v>406</v>
      </c>
      <c r="D27" s="41">
        <v>410</v>
      </c>
      <c r="E27" s="41">
        <v>397</v>
      </c>
      <c r="F27" s="41">
        <v>418</v>
      </c>
      <c r="G27" s="82"/>
    </row>
    <row r="28" spans="1:7" ht="23.25" customHeight="1" x14ac:dyDescent="0.25">
      <c r="A28" s="89" t="s">
        <v>29</v>
      </c>
      <c r="B28" s="41">
        <v>204</v>
      </c>
      <c r="C28" s="41">
        <v>202</v>
      </c>
      <c r="D28" s="41">
        <v>201</v>
      </c>
      <c r="E28" s="41">
        <v>195</v>
      </c>
      <c r="F28" s="41">
        <v>212</v>
      </c>
      <c r="G28" s="82"/>
    </row>
    <row r="29" spans="1:7" ht="23.25" customHeight="1" x14ac:dyDescent="0.25">
      <c r="A29" s="89" t="s">
        <v>30</v>
      </c>
      <c r="B29" s="41">
        <v>205</v>
      </c>
      <c r="C29" s="41">
        <v>204</v>
      </c>
      <c r="D29" s="41">
        <v>209</v>
      </c>
      <c r="E29" s="41">
        <v>202</v>
      </c>
      <c r="F29" s="41">
        <v>206</v>
      </c>
      <c r="G29" s="82"/>
    </row>
    <row r="30" spans="1:7" ht="23.25" customHeight="1" x14ac:dyDescent="0.25">
      <c r="A30" s="36" t="s">
        <v>123</v>
      </c>
      <c r="B30" s="90"/>
      <c r="C30" s="90"/>
      <c r="D30" s="90"/>
      <c r="E30" s="90"/>
      <c r="F30" s="90"/>
      <c r="G30" s="82"/>
    </row>
    <row r="31" spans="1:7" ht="23.25" customHeight="1" x14ac:dyDescent="0.25">
      <c r="A31" s="89" t="s">
        <v>28</v>
      </c>
      <c r="B31" s="41">
        <v>15</v>
      </c>
      <c r="C31" s="41">
        <v>15</v>
      </c>
      <c r="D31" s="41">
        <v>14</v>
      </c>
      <c r="E31" s="41">
        <v>14</v>
      </c>
      <c r="F31" s="41">
        <v>11</v>
      </c>
      <c r="G31" s="82"/>
    </row>
    <row r="32" spans="1:7" ht="23.25" customHeight="1" x14ac:dyDescent="0.25">
      <c r="A32" s="89" t="s">
        <v>29</v>
      </c>
      <c r="B32" s="41">
        <v>12</v>
      </c>
      <c r="C32" s="41">
        <v>12</v>
      </c>
      <c r="D32" s="41">
        <v>11</v>
      </c>
      <c r="E32" s="41">
        <v>11</v>
      </c>
      <c r="F32" s="41">
        <v>8</v>
      </c>
      <c r="G32" s="82"/>
    </row>
    <row r="33" spans="1:7" ht="23.25" customHeight="1" x14ac:dyDescent="0.25">
      <c r="A33" s="89" t="s">
        <v>30</v>
      </c>
      <c r="B33" s="41">
        <v>3</v>
      </c>
      <c r="C33" s="41">
        <v>3</v>
      </c>
      <c r="D33" s="41">
        <v>3</v>
      </c>
      <c r="E33" s="41">
        <v>3</v>
      </c>
      <c r="F33" s="41">
        <v>3</v>
      </c>
      <c r="G33" s="82"/>
    </row>
    <row r="34" spans="1:7" ht="23.25" customHeight="1" x14ac:dyDescent="0.25">
      <c r="B34" s="91"/>
      <c r="C34" s="91"/>
      <c r="D34" s="91"/>
      <c r="E34" s="91"/>
      <c r="F34" s="91"/>
      <c r="G34" s="82"/>
    </row>
    <row r="35" spans="1:7" ht="23.25" customHeight="1" x14ac:dyDescent="0.25">
      <c r="A35" s="266" t="s">
        <v>124</v>
      </c>
      <c r="B35" s="266"/>
      <c r="C35" s="266"/>
      <c r="D35" s="266"/>
      <c r="E35" s="266"/>
      <c r="F35" s="266"/>
      <c r="G35" s="82"/>
    </row>
    <row r="36" spans="1:7" ht="23.25" customHeight="1" x14ac:dyDescent="0.25">
      <c r="G36" s="82"/>
    </row>
    <row r="37" spans="1:7" ht="23.25" customHeight="1" x14ac:dyDescent="0.25">
      <c r="A37" s="270" t="s">
        <v>125</v>
      </c>
      <c r="B37" s="270"/>
      <c r="C37" s="270"/>
      <c r="D37" s="270"/>
      <c r="E37" s="270"/>
      <c r="F37" s="270"/>
      <c r="G37" s="82"/>
    </row>
    <row r="38" spans="1:7" ht="23.25" customHeight="1" x14ac:dyDescent="0.25">
      <c r="A38" s="38" t="s">
        <v>109</v>
      </c>
      <c r="B38" s="41">
        <v>32.9</v>
      </c>
      <c r="C38" s="41">
        <v>35.6</v>
      </c>
      <c r="D38" s="41">
        <v>38.799999999999997</v>
      </c>
      <c r="E38" s="41">
        <v>41.5</v>
      </c>
      <c r="F38" s="41">
        <v>42.3</v>
      </c>
      <c r="G38" s="82"/>
    </row>
    <row r="39" spans="1:7" ht="23.25" customHeight="1" x14ac:dyDescent="0.25">
      <c r="A39" s="38" t="s">
        <v>29</v>
      </c>
      <c r="B39" s="41">
        <v>29.5</v>
      </c>
      <c r="C39" s="41">
        <v>31.9</v>
      </c>
      <c r="D39" s="41">
        <v>34.6</v>
      </c>
      <c r="E39" s="41">
        <v>36.299999999999997</v>
      </c>
      <c r="F39" s="41">
        <v>37.1</v>
      </c>
      <c r="G39" s="82"/>
    </row>
    <row r="40" spans="1:7" ht="23.25" customHeight="1" x14ac:dyDescent="0.25">
      <c r="A40" s="38" t="s">
        <v>30</v>
      </c>
      <c r="B40" s="41">
        <v>36.5</v>
      </c>
      <c r="C40" s="41">
        <v>39.700000000000003</v>
      </c>
      <c r="D40" s="41">
        <v>43.4</v>
      </c>
      <c r="E40" s="41">
        <v>47.4</v>
      </c>
      <c r="F40" s="41">
        <v>48.1</v>
      </c>
      <c r="G40" s="82"/>
    </row>
    <row r="41" spans="1:7" ht="23.25" customHeight="1" x14ac:dyDescent="0.25">
      <c r="A41" s="38"/>
      <c r="B41" s="41"/>
      <c r="C41" s="41"/>
      <c r="D41" s="41"/>
      <c r="E41" s="41"/>
      <c r="F41" s="41"/>
      <c r="G41" s="82"/>
    </row>
    <row r="42" spans="1:7" ht="23.25" customHeight="1" x14ac:dyDescent="0.25">
      <c r="A42" s="82" t="s">
        <v>126</v>
      </c>
      <c r="B42" s="41">
        <v>32.700000000000003</v>
      </c>
      <c r="C42" s="41">
        <v>35.5</v>
      </c>
      <c r="D42" s="41">
        <v>38.700000000000003</v>
      </c>
      <c r="E42" s="41">
        <v>41.3</v>
      </c>
      <c r="F42" s="41">
        <v>42.1</v>
      </c>
      <c r="G42" s="82"/>
    </row>
    <row r="43" spans="1:7" ht="23.25" customHeight="1" thickBot="1" x14ac:dyDescent="0.3">
      <c r="A43" s="49" t="s">
        <v>127</v>
      </c>
      <c r="B43" s="52">
        <v>0.1</v>
      </c>
      <c r="C43" s="52">
        <v>0.1</v>
      </c>
      <c r="D43" s="52">
        <v>0.2</v>
      </c>
      <c r="E43" s="52">
        <v>0.2</v>
      </c>
      <c r="F43" s="52">
        <v>0.2</v>
      </c>
      <c r="G43" s="82"/>
    </row>
    <row r="44" spans="1:7" ht="23.25" customHeight="1" thickTop="1" x14ac:dyDescent="0.25">
      <c r="A44" s="92" t="s">
        <v>128</v>
      </c>
    </row>
    <row r="45" spans="1:7" ht="23.25" customHeight="1" x14ac:dyDescent="0.25"/>
  </sheetData>
  <mergeCells count="2">
    <mergeCell ref="A37:F37"/>
    <mergeCell ref="A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showRowColHeaders="0" workbookViewId="0">
      <selection activeCell="B22" sqref="B22"/>
    </sheetView>
  </sheetViews>
  <sheetFormatPr defaultColWidth="0" defaultRowHeight="26.25" customHeight="1" zeroHeight="1" x14ac:dyDescent="0.25"/>
  <cols>
    <col min="1" max="1" width="49.85546875" customWidth="1"/>
    <col min="2" max="6" width="17.42578125" customWidth="1"/>
    <col min="7" max="9" width="9.140625" customWidth="1"/>
    <col min="10" max="16384" width="9.140625" hidden="1"/>
  </cols>
  <sheetData>
    <row r="1" spans="1:6" ht="26.25" customHeight="1" x14ac:dyDescent="0.25">
      <c r="A1" s="272" t="s">
        <v>142</v>
      </c>
      <c r="B1" s="272"/>
      <c r="C1" s="272"/>
      <c r="D1" s="272"/>
      <c r="E1" s="272"/>
      <c r="F1" s="272"/>
    </row>
    <row r="2" spans="1:6" ht="26.25" customHeight="1" x14ac:dyDescent="0.25"/>
    <row r="3" spans="1:6" ht="26.25" customHeight="1" x14ac:dyDescent="0.25">
      <c r="A3" s="126" t="s">
        <v>130</v>
      </c>
      <c r="B3" s="24"/>
      <c r="C3" s="24"/>
      <c r="D3" s="24"/>
      <c r="E3" s="24"/>
      <c r="F3" s="24"/>
    </row>
    <row r="4" spans="1:6" ht="26.25" customHeight="1" x14ac:dyDescent="0.25">
      <c r="A4" s="102"/>
      <c r="B4" s="23">
        <v>2016</v>
      </c>
      <c r="C4" s="23">
        <v>2017</v>
      </c>
      <c r="D4" s="23">
        <v>2018</v>
      </c>
      <c r="E4" s="23">
        <v>2019</v>
      </c>
      <c r="F4" s="23">
        <v>2020</v>
      </c>
    </row>
    <row r="5" spans="1:6" ht="26.25" customHeight="1" x14ac:dyDescent="0.25">
      <c r="A5" s="103"/>
      <c r="B5" s="104"/>
      <c r="C5" s="104"/>
      <c r="D5" s="104"/>
      <c r="E5" s="104"/>
      <c r="F5" s="104"/>
    </row>
    <row r="6" spans="1:6" ht="26.25" customHeight="1" x14ac:dyDescent="0.25">
      <c r="A6" s="105" t="s">
        <v>141</v>
      </c>
      <c r="B6" s="127">
        <v>83441</v>
      </c>
      <c r="C6" s="127">
        <v>92444</v>
      </c>
      <c r="D6" s="127">
        <v>98059</v>
      </c>
      <c r="E6" s="127">
        <v>105272</v>
      </c>
      <c r="F6" s="127">
        <v>103189</v>
      </c>
    </row>
    <row r="7" spans="1:6" ht="26.25" customHeight="1" x14ac:dyDescent="0.25">
      <c r="A7" s="106" t="s">
        <v>29</v>
      </c>
      <c r="B7" s="39">
        <v>45118</v>
      </c>
      <c r="C7" s="39">
        <v>48599</v>
      </c>
      <c r="D7" s="39">
        <v>51807</v>
      </c>
      <c r="E7" s="39">
        <v>55497</v>
      </c>
      <c r="F7" s="39">
        <v>54758</v>
      </c>
    </row>
    <row r="8" spans="1:6" ht="26.25" customHeight="1" x14ac:dyDescent="0.25">
      <c r="A8" s="106" t="s">
        <v>30</v>
      </c>
      <c r="B8" s="39">
        <v>38323</v>
      </c>
      <c r="C8" s="39">
        <v>43845</v>
      </c>
      <c r="D8" s="39">
        <v>46252</v>
      </c>
      <c r="E8" s="39">
        <v>49775</v>
      </c>
      <c r="F8" s="39">
        <v>48431</v>
      </c>
    </row>
    <row r="9" spans="1:6" ht="26.25" customHeight="1" x14ac:dyDescent="0.25">
      <c r="A9" s="107" t="s">
        <v>131</v>
      </c>
      <c r="B9" s="108">
        <v>51852</v>
      </c>
      <c r="C9" s="108">
        <v>56121</v>
      </c>
      <c r="D9" s="108">
        <v>56959</v>
      </c>
      <c r="E9" s="108">
        <v>59683</v>
      </c>
      <c r="F9" s="108">
        <v>56987</v>
      </c>
    </row>
    <row r="10" spans="1:6" ht="26.25" customHeight="1" x14ac:dyDescent="0.25">
      <c r="A10" s="109" t="s">
        <v>119</v>
      </c>
      <c r="B10" s="39">
        <v>29652</v>
      </c>
      <c r="C10" s="39">
        <v>31374</v>
      </c>
      <c r="D10" s="39">
        <v>32084</v>
      </c>
      <c r="E10" s="39">
        <v>33709</v>
      </c>
      <c r="F10" s="39">
        <v>32574</v>
      </c>
    </row>
    <row r="11" spans="1:6" ht="26.25" customHeight="1" x14ac:dyDescent="0.25">
      <c r="A11" s="109" t="s">
        <v>120</v>
      </c>
      <c r="B11" s="39">
        <v>22200</v>
      </c>
      <c r="C11" s="39">
        <v>24747</v>
      </c>
      <c r="D11" s="39">
        <v>24875</v>
      </c>
      <c r="E11" s="39">
        <v>25974</v>
      </c>
      <c r="F11" s="39">
        <v>24413</v>
      </c>
    </row>
    <row r="12" spans="1:6" ht="26.25" customHeight="1" x14ac:dyDescent="0.25">
      <c r="A12" s="107" t="s">
        <v>132</v>
      </c>
      <c r="B12" s="108">
        <v>1281</v>
      </c>
      <c r="C12" s="108">
        <v>1628</v>
      </c>
      <c r="D12" s="108">
        <v>2016</v>
      </c>
      <c r="E12" s="108">
        <v>2294</v>
      </c>
      <c r="F12" s="108">
        <v>2312</v>
      </c>
    </row>
    <row r="13" spans="1:6" ht="26.25" customHeight="1" x14ac:dyDescent="0.25">
      <c r="A13" s="109" t="s">
        <v>119</v>
      </c>
      <c r="B13" s="41">
        <v>54</v>
      </c>
      <c r="C13" s="41">
        <v>59</v>
      </c>
      <c r="D13" s="41">
        <v>91</v>
      </c>
      <c r="E13" s="41">
        <v>92</v>
      </c>
      <c r="F13" s="41">
        <v>114</v>
      </c>
    </row>
    <row r="14" spans="1:6" ht="26.25" customHeight="1" x14ac:dyDescent="0.25">
      <c r="A14" s="109" t="s">
        <v>120</v>
      </c>
      <c r="B14" s="39">
        <v>1227</v>
      </c>
      <c r="C14" s="39">
        <v>1569</v>
      </c>
      <c r="D14" s="39">
        <v>1925</v>
      </c>
      <c r="E14" s="39">
        <v>2202</v>
      </c>
      <c r="F14" s="39">
        <v>2198</v>
      </c>
    </row>
    <row r="15" spans="1:6" ht="30" customHeight="1" x14ac:dyDescent="0.25">
      <c r="A15" s="107" t="s">
        <v>133</v>
      </c>
      <c r="B15" s="108">
        <v>3745</v>
      </c>
      <c r="C15" s="108">
        <v>6921</v>
      </c>
      <c r="D15" s="108">
        <v>10685</v>
      </c>
      <c r="E15" s="108">
        <v>14277</v>
      </c>
      <c r="F15" s="108">
        <v>15781</v>
      </c>
    </row>
    <row r="16" spans="1:6" ht="26.25" customHeight="1" x14ac:dyDescent="0.25">
      <c r="A16" s="109" t="s">
        <v>119</v>
      </c>
      <c r="B16" s="39">
        <v>1660</v>
      </c>
      <c r="C16" s="39">
        <v>3203</v>
      </c>
      <c r="D16" s="39">
        <v>5258</v>
      </c>
      <c r="E16" s="39">
        <v>7230</v>
      </c>
      <c r="F16" s="39">
        <v>8119</v>
      </c>
    </row>
    <row r="17" spans="1:6" ht="26.25" customHeight="1" x14ac:dyDescent="0.25">
      <c r="A17" s="109" t="s">
        <v>120</v>
      </c>
      <c r="B17" s="39">
        <v>2085</v>
      </c>
      <c r="C17" s="39">
        <v>3718</v>
      </c>
      <c r="D17" s="39">
        <v>5427</v>
      </c>
      <c r="E17" s="39">
        <v>7047</v>
      </c>
      <c r="F17" s="39">
        <v>7662</v>
      </c>
    </row>
    <row r="18" spans="1:6" ht="26.25" customHeight="1" x14ac:dyDescent="0.25">
      <c r="A18" s="107" t="s">
        <v>134</v>
      </c>
      <c r="B18" s="108">
        <v>1416</v>
      </c>
      <c r="C18" s="108">
        <v>1947</v>
      </c>
      <c r="D18" s="108">
        <v>2310</v>
      </c>
      <c r="E18" s="108">
        <v>2401</v>
      </c>
      <c r="F18" s="108">
        <v>1937</v>
      </c>
    </row>
    <row r="19" spans="1:6" ht="26.25" customHeight="1" x14ac:dyDescent="0.25">
      <c r="A19" s="109" t="s">
        <v>119</v>
      </c>
      <c r="B19" s="41">
        <v>799</v>
      </c>
      <c r="C19" s="39">
        <v>1081</v>
      </c>
      <c r="D19" s="39">
        <v>1265</v>
      </c>
      <c r="E19" s="39">
        <v>1193</v>
      </c>
      <c r="F19" s="41">
        <v>898</v>
      </c>
    </row>
    <row r="20" spans="1:6" ht="26.25" customHeight="1" x14ac:dyDescent="0.25">
      <c r="A20" s="109" t="s">
        <v>120</v>
      </c>
      <c r="B20" s="41">
        <v>617</v>
      </c>
      <c r="C20" s="41">
        <v>866</v>
      </c>
      <c r="D20" s="39">
        <v>1045</v>
      </c>
      <c r="E20" s="39">
        <v>1208</v>
      </c>
      <c r="F20" s="39">
        <v>1039</v>
      </c>
    </row>
    <row r="21" spans="1:6" ht="26.25" customHeight="1" x14ac:dyDescent="0.25">
      <c r="A21" s="107" t="s">
        <v>135</v>
      </c>
      <c r="B21" s="110">
        <v>25147</v>
      </c>
      <c r="C21" s="110">
        <v>25827</v>
      </c>
      <c r="D21" s="110">
        <v>26089</v>
      </c>
      <c r="E21" s="110">
        <v>26617</v>
      </c>
      <c r="F21" s="108">
        <v>26172</v>
      </c>
    </row>
    <row r="22" spans="1:6" ht="26.25" customHeight="1" x14ac:dyDescent="0.25">
      <c r="A22" s="109" t="s">
        <v>119</v>
      </c>
      <c r="B22" s="111">
        <v>12953</v>
      </c>
      <c r="C22" s="112">
        <v>12882</v>
      </c>
      <c r="D22" s="112">
        <v>13109</v>
      </c>
      <c r="E22" s="112">
        <v>13273</v>
      </c>
      <c r="F22" s="87">
        <v>13053</v>
      </c>
    </row>
    <row r="23" spans="1:6" ht="26.25" customHeight="1" thickBot="1" x14ac:dyDescent="0.3">
      <c r="A23" s="113" t="s">
        <v>120</v>
      </c>
      <c r="B23" s="114">
        <v>12194</v>
      </c>
      <c r="C23" s="115">
        <v>12945</v>
      </c>
      <c r="D23" s="115">
        <v>12980</v>
      </c>
      <c r="E23" s="115">
        <v>13344</v>
      </c>
      <c r="F23" s="116">
        <v>13119</v>
      </c>
    </row>
    <row r="24" spans="1:6" ht="26.25" customHeight="1" thickTop="1" x14ac:dyDescent="0.25">
      <c r="A24" s="92" t="s">
        <v>136</v>
      </c>
      <c r="B24" s="24"/>
      <c r="C24" s="24"/>
      <c r="D24" s="24"/>
      <c r="E24" s="24"/>
      <c r="F24" s="24"/>
    </row>
    <row r="25" spans="1:6" ht="26.25" customHeight="1" x14ac:dyDescent="0.25">
      <c r="A25" s="40"/>
      <c r="B25" s="24"/>
      <c r="C25" s="24"/>
      <c r="D25" s="24"/>
      <c r="E25" s="24"/>
      <c r="F25" s="24"/>
    </row>
    <row r="26" spans="1:6" ht="43.5" customHeight="1" x14ac:dyDescent="0.25">
      <c r="A26" s="271" t="s">
        <v>137</v>
      </c>
      <c r="B26" s="271"/>
      <c r="C26" s="271"/>
      <c r="D26" s="271"/>
      <c r="E26" s="271"/>
      <c r="F26" s="271"/>
    </row>
    <row r="27" spans="1:6" ht="26.25" customHeight="1" x14ac:dyDescent="0.25">
      <c r="A27" s="102"/>
      <c r="B27" s="117">
        <v>2016</v>
      </c>
      <c r="C27" s="117">
        <v>2017</v>
      </c>
      <c r="D27" s="117">
        <v>2018</v>
      </c>
      <c r="E27" s="117">
        <v>2019</v>
      </c>
      <c r="F27" s="117">
        <v>2020</v>
      </c>
    </row>
    <row r="28" spans="1:6" ht="26.25" customHeight="1" x14ac:dyDescent="0.25">
      <c r="A28" s="103"/>
      <c r="B28" s="118"/>
      <c r="C28" s="118"/>
      <c r="D28" s="118"/>
      <c r="E28" s="118"/>
      <c r="F28" s="118"/>
    </row>
    <row r="29" spans="1:6" ht="33.75" customHeight="1" x14ac:dyDescent="0.25">
      <c r="A29" s="125" t="s">
        <v>139</v>
      </c>
      <c r="B29" s="107"/>
      <c r="C29" s="107"/>
      <c r="D29" s="107"/>
      <c r="E29" s="107"/>
      <c r="F29" s="107"/>
    </row>
    <row r="30" spans="1:6" ht="26.25" customHeight="1" x14ac:dyDescent="0.25">
      <c r="A30" s="119" t="s">
        <v>28</v>
      </c>
      <c r="B30" s="120">
        <v>23.5</v>
      </c>
      <c r="C30" s="120">
        <v>25.7</v>
      </c>
      <c r="D30" s="120">
        <v>26.7</v>
      </c>
      <c r="E30" s="120">
        <v>28.3</v>
      </c>
      <c r="F30" s="121">
        <v>27.1</v>
      </c>
    </row>
    <row r="31" spans="1:6" ht="26.25" customHeight="1" x14ac:dyDescent="0.25">
      <c r="A31" s="119" t="s">
        <v>29</v>
      </c>
      <c r="B31" s="120">
        <v>25.3</v>
      </c>
      <c r="C31" s="120">
        <v>26.7</v>
      </c>
      <c r="D31" s="120">
        <v>27.9</v>
      </c>
      <c r="E31" s="120">
        <v>29.7</v>
      </c>
      <c r="F31" s="121">
        <v>28.5</v>
      </c>
    </row>
    <row r="32" spans="1:6" ht="26.25" customHeight="1" x14ac:dyDescent="0.25">
      <c r="A32" s="119" t="s">
        <v>30</v>
      </c>
      <c r="B32" s="120">
        <v>21.6</v>
      </c>
      <c r="C32" s="120">
        <v>24.6</v>
      </c>
      <c r="D32" s="120">
        <v>25.5</v>
      </c>
      <c r="E32" s="120">
        <v>26.9</v>
      </c>
      <c r="F32" s="121">
        <v>25.7</v>
      </c>
    </row>
    <row r="33" spans="1:6" ht="26.25" customHeight="1" x14ac:dyDescent="0.25">
      <c r="A33" s="103"/>
      <c r="B33" s="103"/>
      <c r="C33" s="103"/>
      <c r="D33" s="103"/>
      <c r="E33" s="103"/>
      <c r="F33" s="103"/>
    </row>
    <row r="34" spans="1:6" ht="26.25" customHeight="1" x14ac:dyDescent="0.25">
      <c r="A34" s="125" t="s">
        <v>140</v>
      </c>
      <c r="B34" s="107"/>
      <c r="C34" s="107"/>
      <c r="D34" s="107"/>
      <c r="E34" s="107"/>
      <c r="F34" s="107"/>
    </row>
    <row r="35" spans="1:6" ht="26.25" customHeight="1" x14ac:dyDescent="0.25">
      <c r="A35" s="119" t="s">
        <v>28</v>
      </c>
      <c r="B35" s="120">
        <v>39.799999999999997</v>
      </c>
      <c r="C35" s="120">
        <v>45.4</v>
      </c>
      <c r="D35" s="120">
        <v>50.3</v>
      </c>
      <c r="E35" s="120">
        <v>51</v>
      </c>
      <c r="F35" s="121">
        <v>55.3</v>
      </c>
    </row>
    <row r="36" spans="1:6" ht="26.25" customHeight="1" x14ac:dyDescent="0.25">
      <c r="A36" s="119" t="s">
        <v>29</v>
      </c>
      <c r="B36" s="120">
        <v>39.1</v>
      </c>
      <c r="C36" s="120">
        <v>42.8</v>
      </c>
      <c r="D36" s="120">
        <v>47.8</v>
      </c>
      <c r="E36" s="120">
        <v>48</v>
      </c>
      <c r="F36" s="121">
        <v>52</v>
      </c>
    </row>
    <row r="37" spans="1:6" ht="26.25" customHeight="1" thickBot="1" x14ac:dyDescent="0.3">
      <c r="A37" s="122" t="s">
        <v>30</v>
      </c>
      <c r="B37" s="123">
        <v>40.700000000000003</v>
      </c>
      <c r="C37" s="123">
        <v>48.7</v>
      </c>
      <c r="D37" s="123">
        <v>53.4</v>
      </c>
      <c r="E37" s="123">
        <v>54.8</v>
      </c>
      <c r="F37" s="124">
        <v>59.5</v>
      </c>
    </row>
    <row r="38" spans="1:6" ht="26.25" customHeight="1" thickTop="1" x14ac:dyDescent="0.25">
      <c r="A38" s="93" t="s">
        <v>138</v>
      </c>
      <c r="B38" s="30"/>
      <c r="C38" s="30"/>
      <c r="D38" s="30"/>
      <c r="E38" s="30"/>
      <c r="F38" s="30"/>
    </row>
    <row r="39" spans="1:6" ht="26.25" customHeight="1" x14ac:dyDescent="0.25"/>
  </sheetData>
  <mergeCells count="2">
    <mergeCell ref="A26:F26"/>
    <mergeCell ref="A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RowColHeaders="0" workbookViewId="0">
      <selection activeCell="G11" sqref="G11"/>
    </sheetView>
  </sheetViews>
  <sheetFormatPr defaultColWidth="0" defaultRowHeight="47.25" customHeight="1" zeroHeight="1" x14ac:dyDescent="0.25"/>
  <cols>
    <col min="1" max="1" width="46" customWidth="1"/>
    <col min="2" max="6" width="14" customWidth="1"/>
    <col min="7" max="9" width="9.140625" customWidth="1"/>
    <col min="10" max="16384" width="9.140625" hidden="1"/>
  </cols>
  <sheetData>
    <row r="1" spans="1:6" ht="47.25" customHeight="1" x14ac:dyDescent="0.25">
      <c r="A1" s="272" t="s">
        <v>149</v>
      </c>
      <c r="B1" s="272"/>
      <c r="C1" s="272"/>
      <c r="D1" s="272"/>
      <c r="E1" s="272"/>
      <c r="F1" s="272"/>
    </row>
    <row r="2" spans="1:6" ht="15" x14ac:dyDescent="0.25"/>
    <row r="3" spans="1:6" ht="26.25" customHeight="1" x14ac:dyDescent="0.25">
      <c r="A3" s="34" t="s">
        <v>143</v>
      </c>
    </row>
    <row r="4" spans="1:6" ht="47.25" customHeight="1" x14ac:dyDescent="0.25">
      <c r="A4" s="129"/>
      <c r="B4" s="130">
        <v>2016</v>
      </c>
      <c r="C4" s="130">
        <v>2017</v>
      </c>
      <c r="D4" s="130">
        <v>2018</v>
      </c>
      <c r="E4" s="130">
        <v>2019</v>
      </c>
      <c r="F4" s="130">
        <v>2020</v>
      </c>
    </row>
    <row r="5" spans="1:6" ht="10.5" customHeight="1" x14ac:dyDescent="0.25">
      <c r="A5" s="131"/>
      <c r="B5" s="41"/>
      <c r="C5" s="41"/>
      <c r="D5" s="41"/>
      <c r="E5" s="41"/>
      <c r="F5" s="41"/>
    </row>
    <row r="6" spans="1:6" ht="47.25" customHeight="1" x14ac:dyDescent="0.25">
      <c r="A6" s="135" t="s">
        <v>148</v>
      </c>
      <c r="B6" s="108">
        <v>9981</v>
      </c>
      <c r="C6" s="108">
        <v>9912</v>
      </c>
      <c r="D6" s="108">
        <v>9457</v>
      </c>
      <c r="E6" s="108">
        <v>9039</v>
      </c>
      <c r="F6" s="108">
        <v>8216</v>
      </c>
    </row>
    <row r="7" spans="1:6" ht="13.5" customHeight="1" x14ac:dyDescent="0.25">
      <c r="A7" s="133"/>
      <c r="B7" s="41"/>
      <c r="C7" s="41"/>
      <c r="D7" s="41"/>
      <c r="E7" s="41"/>
      <c r="F7" s="41"/>
    </row>
    <row r="8" spans="1:6" ht="47.25" customHeight="1" x14ac:dyDescent="0.25">
      <c r="A8" s="137" t="s">
        <v>144</v>
      </c>
      <c r="B8" s="108">
        <v>1312</v>
      </c>
      <c r="C8" s="108">
        <v>1572</v>
      </c>
      <c r="D8" s="108">
        <v>1859</v>
      </c>
      <c r="E8" s="108">
        <v>2076</v>
      </c>
      <c r="F8" s="108">
        <v>1894</v>
      </c>
    </row>
    <row r="9" spans="1:6" ht="14.25" customHeight="1" x14ac:dyDescent="0.25">
      <c r="A9" s="131"/>
      <c r="B9" s="131"/>
      <c r="C9" s="131"/>
      <c r="D9" s="131"/>
      <c r="E9" s="131"/>
      <c r="F9" s="131"/>
    </row>
    <row r="10" spans="1:6" ht="47.25" customHeight="1" x14ac:dyDescent="0.25">
      <c r="A10" s="273" t="s">
        <v>145</v>
      </c>
      <c r="B10" s="273"/>
      <c r="C10" s="273"/>
      <c r="D10" s="273"/>
      <c r="E10" s="273"/>
      <c r="F10" s="273"/>
    </row>
    <row r="11" spans="1:6" ht="47.25" customHeight="1" thickBot="1" x14ac:dyDescent="0.3">
      <c r="A11" s="136" t="s">
        <v>146</v>
      </c>
      <c r="B11" s="134">
        <v>13.1</v>
      </c>
      <c r="C11" s="134">
        <v>15.9</v>
      </c>
      <c r="D11" s="134">
        <v>19.7</v>
      </c>
      <c r="E11" s="134">
        <v>23</v>
      </c>
      <c r="F11" s="134">
        <v>23.1</v>
      </c>
    </row>
    <row r="12" spans="1:6" ht="18" customHeight="1" thickTop="1" x14ac:dyDescent="0.25">
      <c r="A12" s="32" t="s">
        <v>138</v>
      </c>
    </row>
    <row r="13" spans="1:6" ht="23.25" customHeight="1" x14ac:dyDescent="0.25">
      <c r="A13" s="128" t="s">
        <v>147</v>
      </c>
    </row>
    <row r="14" spans="1:6" ht="47.25" customHeight="1" x14ac:dyDescent="0.25">
      <c r="A14" s="79"/>
    </row>
  </sheetData>
  <mergeCells count="2">
    <mergeCell ref="A10:F10"/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sqref="A1:F1"/>
    </sheetView>
  </sheetViews>
  <sheetFormatPr defaultColWidth="0" defaultRowHeight="15" zeroHeight="1" x14ac:dyDescent="0.25"/>
  <cols>
    <col min="1" max="1" width="42.5703125" customWidth="1"/>
    <col min="2" max="4" width="14.85546875" customWidth="1"/>
    <col min="5" max="7" width="9.140625" customWidth="1"/>
    <col min="8" max="16384" width="9.140625" hidden="1"/>
  </cols>
  <sheetData>
    <row r="1" spans="1:4" ht="27" x14ac:dyDescent="0.25">
      <c r="A1" s="272" t="s">
        <v>150</v>
      </c>
      <c r="B1" s="272"/>
      <c r="C1" s="272"/>
      <c r="D1" s="272"/>
    </row>
    <row r="2" spans="1:4" x14ac:dyDescent="0.25"/>
    <row r="3" spans="1:4" ht="18.75" customHeight="1" x14ac:dyDescent="0.25">
      <c r="A3" s="34" t="s">
        <v>151</v>
      </c>
      <c r="B3" s="24"/>
      <c r="C3" s="24"/>
      <c r="D3" s="24"/>
    </row>
    <row r="4" spans="1:4" ht="18.75" customHeight="1" x14ac:dyDescent="0.25">
      <c r="A4" s="117"/>
      <c r="B4" s="130">
        <v>2018</v>
      </c>
      <c r="C4" s="130">
        <v>2019</v>
      </c>
      <c r="D4" s="130" t="s">
        <v>152</v>
      </c>
    </row>
    <row r="5" spans="1:4" ht="18.75" customHeight="1" x14ac:dyDescent="0.25">
      <c r="A5" s="139"/>
      <c r="B5" s="140"/>
      <c r="C5" s="140"/>
      <c r="D5" s="140"/>
    </row>
    <row r="6" spans="1:4" ht="18.75" customHeight="1" x14ac:dyDescent="0.25">
      <c r="A6" s="141" t="s">
        <v>153</v>
      </c>
      <c r="B6" s="142"/>
      <c r="C6" s="142"/>
      <c r="D6" s="142"/>
    </row>
    <row r="7" spans="1:4" ht="18.75" customHeight="1" x14ac:dyDescent="0.25">
      <c r="A7" s="143" t="s">
        <v>109</v>
      </c>
      <c r="B7" s="133">
        <v>234</v>
      </c>
      <c r="C7" s="133">
        <v>873</v>
      </c>
      <c r="D7" s="144">
        <v>2315</v>
      </c>
    </row>
    <row r="8" spans="1:4" ht="18.75" customHeight="1" x14ac:dyDescent="0.25">
      <c r="A8" s="143" t="s">
        <v>120</v>
      </c>
      <c r="B8" s="133">
        <v>107</v>
      </c>
      <c r="C8" s="133">
        <v>463</v>
      </c>
      <c r="D8" s="144">
        <v>1307</v>
      </c>
    </row>
    <row r="9" spans="1:4" ht="18.75" customHeight="1" x14ac:dyDescent="0.25">
      <c r="A9" s="143" t="s">
        <v>119</v>
      </c>
      <c r="B9" s="133">
        <v>127</v>
      </c>
      <c r="C9" s="133">
        <v>410</v>
      </c>
      <c r="D9" s="144">
        <v>1008</v>
      </c>
    </row>
    <row r="10" spans="1:4" ht="18.75" customHeight="1" x14ac:dyDescent="0.25">
      <c r="A10" s="143"/>
      <c r="B10" s="133"/>
      <c r="C10" s="133"/>
      <c r="D10" s="133"/>
    </row>
    <row r="11" spans="1:4" ht="18.75" customHeight="1" x14ac:dyDescent="0.25">
      <c r="A11" s="145" t="s">
        <v>154</v>
      </c>
      <c r="B11" s="146"/>
      <c r="C11" s="146"/>
      <c r="D11" s="146"/>
    </row>
    <row r="12" spans="1:4" ht="18.75" customHeight="1" x14ac:dyDescent="0.25">
      <c r="A12" s="143" t="s">
        <v>155</v>
      </c>
      <c r="B12" s="133">
        <v>5</v>
      </c>
      <c r="C12" s="133">
        <v>12</v>
      </c>
      <c r="D12" s="133">
        <v>20</v>
      </c>
    </row>
    <row r="13" spans="1:4" ht="18.75" customHeight="1" x14ac:dyDescent="0.25">
      <c r="A13" s="143" t="s">
        <v>156</v>
      </c>
      <c r="B13" s="133">
        <v>40</v>
      </c>
      <c r="C13" s="133">
        <v>196</v>
      </c>
      <c r="D13" s="133">
        <v>497</v>
      </c>
    </row>
    <row r="14" spans="1:4" ht="18.75" customHeight="1" x14ac:dyDescent="0.25">
      <c r="A14" s="143" t="s">
        <v>157</v>
      </c>
      <c r="B14" s="133">
        <v>0</v>
      </c>
      <c r="C14" s="133">
        <v>1</v>
      </c>
      <c r="D14" s="133">
        <v>9</v>
      </c>
    </row>
    <row r="15" spans="1:4" ht="18.75" customHeight="1" x14ac:dyDescent="0.25">
      <c r="A15" s="143" t="s">
        <v>158</v>
      </c>
      <c r="B15" s="133">
        <v>61</v>
      </c>
      <c r="C15" s="133">
        <v>302</v>
      </c>
      <c r="D15" s="144">
        <v>1009</v>
      </c>
    </row>
    <row r="16" spans="1:4" ht="18.75" customHeight="1" x14ac:dyDescent="0.25">
      <c r="A16" s="143" t="s">
        <v>159</v>
      </c>
      <c r="B16" s="133">
        <v>2</v>
      </c>
      <c r="C16" s="133">
        <v>40</v>
      </c>
      <c r="D16" s="133">
        <v>431</v>
      </c>
    </row>
    <row r="17" spans="1:4" ht="18.75" customHeight="1" x14ac:dyDescent="0.25">
      <c r="A17" s="143" t="s">
        <v>160</v>
      </c>
      <c r="B17" s="133">
        <v>0</v>
      </c>
      <c r="C17" s="133">
        <v>9</v>
      </c>
      <c r="D17" s="133">
        <v>8</v>
      </c>
    </row>
    <row r="18" spans="1:4" ht="18.75" customHeight="1" x14ac:dyDescent="0.25">
      <c r="A18" s="143" t="s">
        <v>161</v>
      </c>
      <c r="B18" s="133">
        <v>122</v>
      </c>
      <c r="C18" s="133">
        <v>297</v>
      </c>
      <c r="D18" s="133">
        <v>334</v>
      </c>
    </row>
    <row r="19" spans="1:4" ht="18.75" customHeight="1" x14ac:dyDescent="0.25">
      <c r="A19" s="143" t="s">
        <v>162</v>
      </c>
      <c r="B19" s="133">
        <v>4</v>
      </c>
      <c r="C19" s="133">
        <v>13</v>
      </c>
      <c r="D19" s="133">
        <v>7</v>
      </c>
    </row>
    <row r="20" spans="1:4" ht="18.75" customHeight="1" x14ac:dyDescent="0.25">
      <c r="A20" s="143" t="s">
        <v>163</v>
      </c>
      <c r="B20" s="133">
        <v>0</v>
      </c>
      <c r="C20" s="133">
        <v>2</v>
      </c>
      <c r="D20" s="133">
        <v>0</v>
      </c>
    </row>
    <row r="21" spans="1:4" ht="18.75" customHeight="1" x14ac:dyDescent="0.25">
      <c r="A21" s="143"/>
      <c r="B21" s="133"/>
      <c r="C21" s="133"/>
      <c r="D21" s="133"/>
    </row>
    <row r="22" spans="1:4" ht="18.75" customHeight="1" x14ac:dyDescent="0.25">
      <c r="A22" s="274" t="s">
        <v>164</v>
      </c>
      <c r="B22" s="274"/>
      <c r="C22" s="274"/>
      <c r="D22" s="274"/>
    </row>
    <row r="23" spans="1:4" ht="18.75" customHeight="1" x14ac:dyDescent="0.25">
      <c r="A23" s="274" t="s">
        <v>165</v>
      </c>
      <c r="B23" s="274"/>
      <c r="C23" s="274"/>
      <c r="D23" s="274"/>
    </row>
    <row r="24" spans="1:4" ht="18.75" customHeight="1" x14ac:dyDescent="0.25">
      <c r="A24" s="143" t="s">
        <v>109</v>
      </c>
      <c r="B24" s="133">
        <v>0.9</v>
      </c>
      <c r="C24" s="133">
        <v>3.3</v>
      </c>
      <c r="D24" s="133">
        <v>7.3</v>
      </c>
    </row>
    <row r="25" spans="1:4" ht="18.75" customHeight="1" x14ac:dyDescent="0.25">
      <c r="A25" s="143" t="s">
        <v>120</v>
      </c>
      <c r="B25" s="133">
        <v>0.7</v>
      </c>
      <c r="C25" s="133">
        <v>3.4</v>
      </c>
      <c r="D25" s="133">
        <v>7.1</v>
      </c>
    </row>
    <row r="26" spans="1:4" ht="18.75" customHeight="1" thickBot="1" x14ac:dyDescent="0.3">
      <c r="A26" s="147" t="s">
        <v>119</v>
      </c>
      <c r="B26" s="148">
        <v>1.1000000000000001</v>
      </c>
      <c r="C26" s="148">
        <v>3.3</v>
      </c>
      <c r="D26" s="148">
        <v>7.5</v>
      </c>
    </row>
    <row r="27" spans="1:4" ht="16.5" thickTop="1" x14ac:dyDescent="0.25">
      <c r="A27" s="92" t="s">
        <v>166</v>
      </c>
      <c r="B27" s="24"/>
      <c r="C27" s="24"/>
      <c r="D27" s="24"/>
    </row>
    <row r="28" spans="1:4" x14ac:dyDescent="0.25"/>
  </sheetData>
  <mergeCells count="3">
    <mergeCell ref="A22:D22"/>
    <mergeCell ref="A23:D23"/>
    <mergeCell ref="A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topLeftCell="A10" workbookViewId="0">
      <selection activeCell="H37" sqref="H37"/>
    </sheetView>
  </sheetViews>
  <sheetFormatPr defaultColWidth="0" defaultRowHeight="15" zeroHeight="1" x14ac:dyDescent="0.25"/>
  <cols>
    <col min="1" max="1" width="50" customWidth="1"/>
    <col min="2" max="6" width="15" customWidth="1"/>
    <col min="7" max="9" width="9.140625" customWidth="1"/>
    <col min="10" max="16384" width="9.140625" hidden="1"/>
  </cols>
  <sheetData>
    <row r="1" spans="1:6" ht="27" x14ac:dyDescent="0.25">
      <c r="A1" s="272" t="s">
        <v>180</v>
      </c>
      <c r="B1" s="272"/>
      <c r="C1" s="272"/>
      <c r="D1" s="272"/>
      <c r="E1" s="272"/>
      <c r="F1" s="272"/>
    </row>
    <row r="2" spans="1:6" x14ac:dyDescent="0.25"/>
    <row r="3" spans="1:6" ht="15.75" x14ac:dyDescent="0.25">
      <c r="A3" s="34" t="s">
        <v>167</v>
      </c>
      <c r="B3" s="24"/>
      <c r="C3" s="24"/>
      <c r="D3" s="24"/>
      <c r="E3" s="24"/>
      <c r="F3" s="24"/>
    </row>
    <row r="4" spans="1:6" ht="15.75" x14ac:dyDescent="0.25">
      <c r="A4" s="154"/>
      <c r="B4" s="23">
        <v>2016</v>
      </c>
      <c r="C4" s="23">
        <v>2017</v>
      </c>
      <c r="D4" s="23">
        <v>2018</v>
      </c>
      <c r="E4" s="23">
        <v>2019</v>
      </c>
      <c r="F4" s="23">
        <v>2020</v>
      </c>
    </row>
    <row r="5" spans="1:6" ht="15.75" x14ac:dyDescent="0.25">
      <c r="A5" s="38" t="s">
        <v>28</v>
      </c>
      <c r="B5" s="155" t="s">
        <v>6</v>
      </c>
      <c r="C5" s="155">
        <v>252</v>
      </c>
      <c r="D5" s="155">
        <v>395</v>
      </c>
      <c r="E5" s="155">
        <v>238</v>
      </c>
      <c r="F5" s="155">
        <v>782</v>
      </c>
    </row>
    <row r="6" spans="1:6" ht="15.75" x14ac:dyDescent="0.25">
      <c r="A6" s="38" t="s">
        <v>120</v>
      </c>
      <c r="B6" s="155" t="s">
        <v>6</v>
      </c>
      <c r="C6" s="155">
        <v>173</v>
      </c>
      <c r="D6" s="155">
        <v>155</v>
      </c>
      <c r="E6" s="155">
        <v>181</v>
      </c>
      <c r="F6" s="155" t="s">
        <v>6</v>
      </c>
    </row>
    <row r="7" spans="1:6" ht="15.75" x14ac:dyDescent="0.25">
      <c r="A7" s="38" t="s">
        <v>119</v>
      </c>
      <c r="B7" s="155" t="s">
        <v>6</v>
      </c>
      <c r="C7" s="155">
        <v>79</v>
      </c>
      <c r="D7" s="155">
        <v>83</v>
      </c>
      <c r="E7" s="155">
        <v>45</v>
      </c>
      <c r="F7" s="155" t="s">
        <v>6</v>
      </c>
    </row>
    <row r="8" spans="1:6" ht="15.75" x14ac:dyDescent="0.25">
      <c r="A8" s="38" t="s">
        <v>6</v>
      </c>
      <c r="B8" s="104"/>
      <c r="C8" s="104"/>
      <c r="D8" s="155">
        <v>157</v>
      </c>
      <c r="E8" s="155">
        <v>12</v>
      </c>
      <c r="F8" s="104"/>
    </row>
    <row r="9" spans="1:6" ht="15.75" x14ac:dyDescent="0.25">
      <c r="A9" s="104"/>
      <c r="B9" s="104"/>
      <c r="C9" s="104"/>
      <c r="D9" s="104"/>
      <c r="E9" s="104"/>
      <c r="F9" s="104"/>
    </row>
    <row r="10" spans="1:6" ht="15.75" x14ac:dyDescent="0.25">
      <c r="A10" s="38" t="s">
        <v>168</v>
      </c>
      <c r="B10" s="104"/>
      <c r="C10" s="155">
        <v>7</v>
      </c>
      <c r="D10" s="155">
        <v>6</v>
      </c>
      <c r="E10" s="155">
        <v>5</v>
      </c>
      <c r="F10" s="155">
        <v>9</v>
      </c>
    </row>
    <row r="11" spans="1:6" ht="16.5" thickBot="1" x14ac:dyDescent="0.3">
      <c r="A11" s="156" t="s">
        <v>169</v>
      </c>
      <c r="B11" s="157"/>
      <c r="C11" s="158">
        <v>245</v>
      </c>
      <c r="D11" s="158">
        <v>389</v>
      </c>
      <c r="E11" s="158">
        <v>233</v>
      </c>
      <c r="F11" s="158">
        <v>773</v>
      </c>
    </row>
    <row r="12" spans="1:6" ht="16.5" thickTop="1" x14ac:dyDescent="0.25">
      <c r="A12" s="92" t="s">
        <v>170</v>
      </c>
      <c r="B12" s="24"/>
      <c r="C12" s="24"/>
      <c r="D12" s="24"/>
      <c r="E12" s="24"/>
      <c r="F12" s="24"/>
    </row>
    <row r="13" spans="1:6" ht="15.75" x14ac:dyDescent="0.25">
      <c r="A13" s="92" t="s">
        <v>171</v>
      </c>
      <c r="B13" s="24"/>
      <c r="C13" s="24"/>
      <c r="D13" s="24"/>
      <c r="E13" s="24"/>
      <c r="F13" s="24"/>
    </row>
    <row r="14" spans="1:6" ht="15.75" x14ac:dyDescent="0.25">
      <c r="A14" s="145"/>
      <c r="B14" s="24"/>
      <c r="C14" s="24"/>
      <c r="D14" s="24"/>
      <c r="E14" s="24"/>
      <c r="F14" s="24"/>
    </row>
    <row r="15" spans="1:6" ht="15.75" x14ac:dyDescent="0.25">
      <c r="A15" s="34" t="s">
        <v>181</v>
      </c>
      <c r="B15" s="24"/>
      <c r="C15" s="24"/>
      <c r="D15" s="24"/>
      <c r="E15" s="24"/>
      <c r="F15" s="24"/>
    </row>
    <row r="16" spans="1:6" ht="15.75" x14ac:dyDescent="0.25">
      <c r="A16" s="159"/>
      <c r="B16" s="130">
        <v>2016</v>
      </c>
      <c r="C16" s="130">
        <v>2017</v>
      </c>
      <c r="D16" s="130">
        <v>2018</v>
      </c>
      <c r="E16" s="130">
        <v>2019</v>
      </c>
      <c r="F16" s="130">
        <v>2020</v>
      </c>
    </row>
    <row r="17" spans="1:6" ht="15.75" x14ac:dyDescent="0.25">
      <c r="A17" s="44"/>
      <c r="B17" s="44"/>
      <c r="C17" s="44"/>
      <c r="D17" s="44"/>
      <c r="E17" s="44"/>
      <c r="F17" s="44"/>
    </row>
    <row r="18" spans="1:6" ht="15.75" x14ac:dyDescent="0.25">
      <c r="A18" s="275" t="s">
        <v>182</v>
      </c>
      <c r="B18" s="275"/>
      <c r="C18" s="275"/>
      <c r="D18" s="275"/>
      <c r="E18" s="275"/>
      <c r="F18" s="275"/>
    </row>
    <row r="19" spans="1:6" ht="15.75" x14ac:dyDescent="0.25">
      <c r="A19" s="139" t="s">
        <v>172</v>
      </c>
      <c r="B19" s="44"/>
      <c r="C19" s="44"/>
      <c r="D19" s="44"/>
      <c r="E19" s="44"/>
      <c r="F19" s="44"/>
    </row>
    <row r="20" spans="1:6" ht="15.75" x14ac:dyDescent="0.25">
      <c r="A20" s="89" t="s">
        <v>28</v>
      </c>
      <c r="B20" s="160">
        <v>4012</v>
      </c>
      <c r="C20" s="160">
        <v>4182</v>
      </c>
      <c r="D20" s="161">
        <v>3619</v>
      </c>
      <c r="E20" s="161">
        <v>4339</v>
      </c>
      <c r="F20" s="161">
        <v>4380</v>
      </c>
    </row>
    <row r="21" spans="1:6" ht="15.75" x14ac:dyDescent="0.25">
      <c r="A21" s="89" t="s">
        <v>29</v>
      </c>
      <c r="B21" s="160">
        <v>1666</v>
      </c>
      <c r="C21" s="160">
        <v>1736</v>
      </c>
      <c r="D21" s="161">
        <v>1656</v>
      </c>
      <c r="E21" s="161">
        <v>1390</v>
      </c>
      <c r="F21" s="161">
        <v>1395</v>
      </c>
    </row>
    <row r="22" spans="1:6" ht="15.75" x14ac:dyDescent="0.25">
      <c r="A22" s="89" t="s">
        <v>30</v>
      </c>
      <c r="B22" s="162">
        <v>2346</v>
      </c>
      <c r="C22" s="162">
        <v>2446</v>
      </c>
      <c r="D22" s="163">
        <v>1963</v>
      </c>
      <c r="E22" s="163">
        <v>2949</v>
      </c>
      <c r="F22" s="163">
        <v>2985</v>
      </c>
    </row>
    <row r="23" spans="1:6" ht="15.75" x14ac:dyDescent="0.25">
      <c r="A23" s="139" t="s">
        <v>173</v>
      </c>
      <c r="B23" s="104"/>
      <c r="C23" s="104"/>
      <c r="D23" s="104"/>
      <c r="E23" s="104"/>
      <c r="F23" s="104"/>
    </row>
    <row r="24" spans="1:6" ht="15.75" x14ac:dyDescent="0.25">
      <c r="A24" s="89" t="s">
        <v>28</v>
      </c>
      <c r="B24" s="121">
        <v>963</v>
      </c>
      <c r="C24" s="121">
        <v>721</v>
      </c>
      <c r="D24" s="121">
        <v>775</v>
      </c>
      <c r="E24" s="121">
        <v>833</v>
      </c>
      <c r="F24" s="121">
        <v>880</v>
      </c>
    </row>
    <row r="25" spans="1:6" ht="15.75" x14ac:dyDescent="0.25">
      <c r="A25" s="89" t="s">
        <v>29</v>
      </c>
      <c r="B25" s="121">
        <v>790</v>
      </c>
      <c r="C25" s="121">
        <v>613</v>
      </c>
      <c r="D25" s="121">
        <v>649</v>
      </c>
      <c r="E25" s="121">
        <v>691</v>
      </c>
      <c r="F25" s="121">
        <v>720</v>
      </c>
    </row>
    <row r="26" spans="1:6" ht="15.75" x14ac:dyDescent="0.25">
      <c r="A26" s="89" t="s">
        <v>30</v>
      </c>
      <c r="B26" s="121">
        <v>173</v>
      </c>
      <c r="C26" s="121">
        <v>108</v>
      </c>
      <c r="D26" s="121">
        <v>126</v>
      </c>
      <c r="E26" s="121">
        <v>142</v>
      </c>
      <c r="F26" s="121">
        <v>160</v>
      </c>
    </row>
    <row r="27" spans="1:6" ht="15.75" x14ac:dyDescent="0.25">
      <c r="A27" s="139" t="s">
        <v>174</v>
      </c>
      <c r="B27" s="139"/>
      <c r="C27" s="155"/>
      <c r="D27" s="155"/>
      <c r="E27" s="155"/>
      <c r="F27" s="155"/>
    </row>
    <row r="28" spans="1:6" ht="15.75" x14ac:dyDescent="0.25">
      <c r="A28" s="89" t="s">
        <v>28</v>
      </c>
      <c r="B28" s="121">
        <v>266</v>
      </c>
      <c r="C28" s="121">
        <v>273</v>
      </c>
      <c r="D28" s="121">
        <v>292</v>
      </c>
      <c r="E28" s="121">
        <v>315</v>
      </c>
      <c r="F28" s="121">
        <v>321</v>
      </c>
    </row>
    <row r="29" spans="1:6" ht="15.75" x14ac:dyDescent="0.25">
      <c r="A29" s="89" t="s">
        <v>29</v>
      </c>
      <c r="B29" s="121">
        <v>151</v>
      </c>
      <c r="C29" s="121">
        <v>150</v>
      </c>
      <c r="D29" s="121">
        <v>166</v>
      </c>
      <c r="E29" s="121">
        <v>179</v>
      </c>
      <c r="F29" s="121">
        <v>185</v>
      </c>
    </row>
    <row r="30" spans="1:6" ht="15.75" x14ac:dyDescent="0.25">
      <c r="A30" s="89" t="s">
        <v>30</v>
      </c>
      <c r="B30" s="121">
        <v>115</v>
      </c>
      <c r="C30" s="121">
        <v>123</v>
      </c>
      <c r="D30" s="121">
        <v>126</v>
      </c>
      <c r="E30" s="121">
        <v>136</v>
      </c>
      <c r="F30" s="121">
        <v>136</v>
      </c>
    </row>
    <row r="31" spans="1:6" ht="15.75" x14ac:dyDescent="0.25">
      <c r="A31" s="164"/>
      <c r="B31" s="40"/>
      <c r="C31" s="155"/>
      <c r="D31" s="155"/>
      <c r="E31" s="155"/>
      <c r="F31" s="155"/>
    </row>
    <row r="32" spans="1:6" ht="27" customHeight="1" x14ac:dyDescent="0.25">
      <c r="A32" s="276" t="s">
        <v>175</v>
      </c>
      <c r="B32" s="276"/>
      <c r="C32" s="276"/>
      <c r="D32" s="276"/>
      <c r="E32" s="276"/>
      <c r="F32" s="276"/>
    </row>
    <row r="33" spans="1:6" ht="15.75" x14ac:dyDescent="0.25">
      <c r="A33" s="89" t="s">
        <v>28</v>
      </c>
      <c r="B33" s="163">
        <v>5241</v>
      </c>
      <c r="C33" s="163">
        <v>5176</v>
      </c>
      <c r="D33" s="163">
        <v>4686</v>
      </c>
      <c r="E33" s="163">
        <v>5487</v>
      </c>
      <c r="F33" s="163">
        <v>5581</v>
      </c>
    </row>
    <row r="34" spans="1:6" ht="15.75" x14ac:dyDescent="0.25">
      <c r="A34" s="89" t="s">
        <v>29</v>
      </c>
      <c r="B34" s="163">
        <v>1954</v>
      </c>
      <c r="C34" s="163">
        <v>1967</v>
      </c>
      <c r="D34" s="163">
        <v>1908</v>
      </c>
      <c r="E34" s="163">
        <v>1668</v>
      </c>
      <c r="F34" s="163">
        <v>1691</v>
      </c>
    </row>
    <row r="35" spans="1:6" ht="15.75" x14ac:dyDescent="0.25">
      <c r="A35" s="89" t="s">
        <v>30</v>
      </c>
      <c r="B35" s="163">
        <v>3287</v>
      </c>
      <c r="C35" s="163">
        <v>3209</v>
      </c>
      <c r="D35" s="163">
        <v>2778</v>
      </c>
      <c r="E35" s="163">
        <v>3819</v>
      </c>
      <c r="F35" s="163">
        <v>3890</v>
      </c>
    </row>
    <row r="36" spans="1:6" ht="15.75" x14ac:dyDescent="0.25">
      <c r="A36" s="103"/>
      <c r="B36" s="104"/>
      <c r="C36" s="104"/>
      <c r="D36" s="104"/>
      <c r="E36" s="104"/>
      <c r="F36" s="104"/>
    </row>
    <row r="37" spans="1:6" ht="15.75" x14ac:dyDescent="0.25">
      <c r="A37" s="117" t="s">
        <v>176</v>
      </c>
      <c r="B37" s="117"/>
      <c r="C37" s="117"/>
      <c r="D37" s="117"/>
      <c r="E37" s="117"/>
      <c r="F37" s="117"/>
    </row>
    <row r="38" spans="1:6" ht="60.75" customHeight="1" thickBot="1" x14ac:dyDescent="0.3">
      <c r="A38" s="166" t="s">
        <v>177</v>
      </c>
      <c r="B38" s="165">
        <v>51.8</v>
      </c>
      <c r="C38" s="165">
        <v>50.6</v>
      </c>
      <c r="D38" s="165">
        <v>45.3</v>
      </c>
      <c r="E38" s="165">
        <v>52.4</v>
      </c>
      <c r="F38" s="165">
        <v>52.7</v>
      </c>
    </row>
    <row r="39" spans="1:6" ht="15.75" thickTop="1" x14ac:dyDescent="0.25">
      <c r="A39" s="32" t="s">
        <v>178</v>
      </c>
    </row>
    <row r="40" spans="1:6" x14ac:dyDescent="0.25"/>
    <row r="41" spans="1:6" x14ac:dyDescent="0.25"/>
    <row r="42" spans="1:6" x14ac:dyDescent="0.25">
      <c r="A42" s="149" t="s">
        <v>179</v>
      </c>
    </row>
    <row r="43" spans="1:6" x14ac:dyDescent="0.25"/>
  </sheetData>
  <mergeCells count="3">
    <mergeCell ref="A18:F18"/>
    <mergeCell ref="A32:F32"/>
    <mergeCell ref="A1:F1"/>
  </mergeCells>
  <hyperlinks>
    <hyperlink ref="A38" location="_ftn1" display="_ftn1"/>
    <hyperlink ref="A42" location="_ftnref1" display="_ftnref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showGridLines="0" showRowColHeaders="0" topLeftCell="A73" workbookViewId="0">
      <selection activeCell="I87" sqref="I87"/>
    </sheetView>
  </sheetViews>
  <sheetFormatPr defaultColWidth="0" defaultRowHeight="22.5" customHeight="1" zeroHeight="1" x14ac:dyDescent="0.25"/>
  <cols>
    <col min="1" max="1" width="45" style="78" customWidth="1"/>
    <col min="2" max="6" width="15.42578125" style="24" customWidth="1"/>
    <col min="7" max="9" width="9.140625" customWidth="1"/>
    <col min="10" max="11" width="0" hidden="1" customWidth="1"/>
    <col min="12" max="16384" width="9.140625" hidden="1"/>
  </cols>
  <sheetData>
    <row r="1" spans="1:6" ht="33" customHeight="1" x14ac:dyDescent="0.25">
      <c r="A1" s="272" t="s">
        <v>230</v>
      </c>
      <c r="B1" s="272"/>
      <c r="C1" s="272"/>
      <c r="D1" s="272"/>
      <c r="E1" s="272"/>
      <c r="F1" s="272"/>
    </row>
    <row r="2" spans="1:6" ht="22.5" customHeight="1" x14ac:dyDescent="0.25"/>
    <row r="3" spans="1:6" ht="22.5" customHeight="1" x14ac:dyDescent="0.25">
      <c r="A3" s="33" t="s">
        <v>183</v>
      </c>
    </row>
    <row r="4" spans="1:6" ht="22.5" customHeight="1" x14ac:dyDescent="0.25">
      <c r="A4" s="171"/>
      <c r="B4" s="130">
        <v>2016</v>
      </c>
      <c r="C4" s="130">
        <v>2017</v>
      </c>
      <c r="D4" s="130">
        <v>2018</v>
      </c>
      <c r="E4" s="130">
        <v>2019</v>
      </c>
      <c r="F4" s="130">
        <v>2020</v>
      </c>
    </row>
    <row r="5" spans="1:6" ht="22.5" customHeight="1" x14ac:dyDescent="0.25">
      <c r="A5" s="151"/>
      <c r="B5" s="44"/>
      <c r="C5" s="44"/>
      <c r="D5" s="44"/>
      <c r="E5" s="44"/>
      <c r="F5" s="44"/>
    </row>
    <row r="6" spans="1:6" ht="22.5" customHeight="1" x14ac:dyDescent="0.25">
      <c r="A6" s="98" t="s">
        <v>184</v>
      </c>
      <c r="B6" s="108">
        <v>45480</v>
      </c>
      <c r="C6" s="108">
        <v>46203</v>
      </c>
      <c r="D6" s="108">
        <v>48834</v>
      </c>
      <c r="E6" s="108">
        <v>52627</v>
      </c>
      <c r="F6" s="108">
        <v>50890</v>
      </c>
    </row>
    <row r="7" spans="1:6" ht="22.5" customHeight="1" x14ac:dyDescent="0.25">
      <c r="A7" s="150" t="s">
        <v>29</v>
      </c>
      <c r="B7" s="39">
        <v>18123</v>
      </c>
      <c r="C7" s="39">
        <v>17548</v>
      </c>
      <c r="D7" s="39">
        <v>19460</v>
      </c>
      <c r="E7" s="39">
        <v>21853</v>
      </c>
      <c r="F7" s="39">
        <v>21520</v>
      </c>
    </row>
    <row r="8" spans="1:6" ht="22.5" customHeight="1" x14ac:dyDescent="0.25">
      <c r="A8" s="150" t="s">
        <v>30</v>
      </c>
      <c r="B8" s="39">
        <v>27357</v>
      </c>
      <c r="C8" s="39">
        <v>28655</v>
      </c>
      <c r="D8" s="39">
        <v>29373</v>
      </c>
      <c r="E8" s="39">
        <v>30774</v>
      </c>
      <c r="F8" s="39">
        <v>29370</v>
      </c>
    </row>
    <row r="9" spans="1:6" ht="22.5" customHeight="1" x14ac:dyDescent="0.25">
      <c r="A9" s="96"/>
      <c r="B9" s="104"/>
      <c r="C9" s="104"/>
      <c r="D9" s="104"/>
      <c r="E9" s="104"/>
      <c r="F9" s="104"/>
    </row>
    <row r="10" spans="1:6" ht="22.5" customHeight="1" x14ac:dyDescent="0.25">
      <c r="A10" s="98" t="s">
        <v>185</v>
      </c>
      <c r="B10" s="108">
        <v>31331</v>
      </c>
      <c r="C10" s="108">
        <v>31990</v>
      </c>
      <c r="D10" s="108">
        <v>32870</v>
      </c>
      <c r="E10" s="108">
        <v>33432</v>
      </c>
      <c r="F10" s="108">
        <v>31934</v>
      </c>
    </row>
    <row r="11" spans="1:6" ht="22.5" customHeight="1" x14ac:dyDescent="0.25">
      <c r="A11" s="150" t="s">
        <v>29</v>
      </c>
      <c r="B11" s="39">
        <v>12289</v>
      </c>
      <c r="C11" s="39">
        <v>12208</v>
      </c>
      <c r="D11" s="39">
        <v>12930</v>
      </c>
      <c r="E11" s="39">
        <v>13630</v>
      </c>
      <c r="F11" s="39">
        <v>13116</v>
      </c>
    </row>
    <row r="12" spans="1:6" ht="22.5" customHeight="1" x14ac:dyDescent="0.25">
      <c r="A12" s="150" t="s">
        <v>30</v>
      </c>
      <c r="B12" s="39">
        <v>19042</v>
      </c>
      <c r="C12" s="39">
        <v>19782</v>
      </c>
      <c r="D12" s="39">
        <v>19940</v>
      </c>
      <c r="E12" s="39">
        <v>19802</v>
      </c>
      <c r="F12" s="39">
        <v>18818</v>
      </c>
    </row>
    <row r="13" spans="1:6" ht="22.5" customHeight="1" x14ac:dyDescent="0.25">
      <c r="A13" s="153"/>
      <c r="B13" s="164"/>
      <c r="C13" s="164"/>
      <c r="D13" s="164"/>
      <c r="E13" s="164"/>
      <c r="F13" s="164"/>
    </row>
    <row r="14" spans="1:6" ht="22.5" customHeight="1" x14ac:dyDescent="0.25">
      <c r="A14" s="98" t="s">
        <v>186</v>
      </c>
      <c r="B14" s="180">
        <v>8.6</v>
      </c>
      <c r="C14" s="180">
        <v>8.6</v>
      </c>
      <c r="D14" s="180">
        <v>9</v>
      </c>
      <c r="E14" s="180">
        <v>9.6</v>
      </c>
      <c r="F14" s="180">
        <v>9.1999999999999993</v>
      </c>
    </row>
    <row r="15" spans="1:6" ht="22.5" customHeight="1" x14ac:dyDescent="0.25">
      <c r="A15" s="153"/>
      <c r="B15" s="181"/>
      <c r="C15" s="181"/>
      <c r="D15" s="181"/>
      <c r="E15" s="181"/>
      <c r="F15" s="181"/>
    </row>
    <row r="16" spans="1:6" ht="22.5" customHeight="1" thickBot="1" x14ac:dyDescent="0.3">
      <c r="A16" s="172" t="s">
        <v>187</v>
      </c>
      <c r="B16" s="182">
        <v>5.9</v>
      </c>
      <c r="C16" s="182">
        <v>6</v>
      </c>
      <c r="D16" s="182">
        <v>6</v>
      </c>
      <c r="E16" s="182">
        <v>6.1</v>
      </c>
      <c r="F16" s="182">
        <v>5.7</v>
      </c>
    </row>
    <row r="17" spans="1:6" ht="22.5" customHeight="1" thickTop="1" x14ac:dyDescent="0.25">
      <c r="A17" s="99" t="s">
        <v>188</v>
      </c>
    </row>
    <row r="18" spans="1:6" ht="22.5" customHeight="1" x14ac:dyDescent="0.25"/>
    <row r="19" spans="1:6" ht="22.5" customHeight="1" x14ac:dyDescent="0.25">
      <c r="A19" s="33" t="s">
        <v>189</v>
      </c>
    </row>
    <row r="20" spans="1:6" ht="22.5" customHeight="1" x14ac:dyDescent="0.25">
      <c r="A20" s="171"/>
      <c r="B20" s="130">
        <v>2016</v>
      </c>
      <c r="C20" s="130">
        <v>2017</v>
      </c>
      <c r="D20" s="130">
        <v>2018</v>
      </c>
      <c r="E20" s="130">
        <v>2019</v>
      </c>
      <c r="F20" s="130">
        <v>2020</v>
      </c>
    </row>
    <row r="21" spans="1:6" ht="22.5" customHeight="1" x14ac:dyDescent="0.25">
      <c r="A21" s="151"/>
      <c r="B21" s="44"/>
      <c r="C21" s="44"/>
      <c r="D21" s="44"/>
      <c r="E21" s="44"/>
      <c r="F21" s="44"/>
    </row>
    <row r="22" spans="1:6" ht="22.5" customHeight="1" x14ac:dyDescent="0.25">
      <c r="A22" s="117" t="s">
        <v>190</v>
      </c>
      <c r="B22" s="117"/>
      <c r="C22" s="130"/>
      <c r="D22" s="130"/>
      <c r="E22" s="130"/>
      <c r="F22" s="130"/>
    </row>
    <row r="23" spans="1:6" ht="22.5" customHeight="1" x14ac:dyDescent="0.25">
      <c r="A23" s="173" t="s">
        <v>28</v>
      </c>
      <c r="B23" s="112">
        <v>32259</v>
      </c>
      <c r="C23" s="112">
        <v>33406</v>
      </c>
      <c r="D23" s="112">
        <v>35431</v>
      </c>
      <c r="E23" s="112">
        <v>34901</v>
      </c>
      <c r="F23" s="112">
        <v>35516</v>
      </c>
    </row>
    <row r="24" spans="1:6" ht="22.5" customHeight="1" x14ac:dyDescent="0.25">
      <c r="A24" s="173" t="s">
        <v>29</v>
      </c>
      <c r="B24" s="112">
        <v>14618</v>
      </c>
      <c r="C24" s="112">
        <v>14979</v>
      </c>
      <c r="D24" s="112">
        <v>13785</v>
      </c>
      <c r="E24" s="112">
        <v>14028</v>
      </c>
      <c r="F24" s="112">
        <v>14165</v>
      </c>
    </row>
    <row r="25" spans="1:6" ht="22.5" customHeight="1" x14ac:dyDescent="0.25">
      <c r="A25" s="173" t="s">
        <v>30</v>
      </c>
      <c r="B25" s="112">
        <v>17641</v>
      </c>
      <c r="C25" s="112">
        <v>18427</v>
      </c>
      <c r="D25" s="112">
        <v>21646</v>
      </c>
      <c r="E25" s="112">
        <v>20873</v>
      </c>
      <c r="F25" s="112">
        <v>21351</v>
      </c>
    </row>
    <row r="26" spans="1:6" ht="22.5" customHeight="1" x14ac:dyDescent="0.25">
      <c r="A26" s="173"/>
      <c r="B26" s="111"/>
      <c r="C26" s="111"/>
      <c r="D26" s="111"/>
      <c r="E26" s="111"/>
      <c r="F26" s="111"/>
    </row>
    <row r="27" spans="1:6" ht="22.5" customHeight="1" x14ac:dyDescent="0.25">
      <c r="A27" s="117" t="s">
        <v>191</v>
      </c>
      <c r="B27" s="117"/>
      <c r="C27" s="117"/>
      <c r="D27" s="117"/>
      <c r="E27" s="117"/>
      <c r="F27" s="117"/>
    </row>
    <row r="28" spans="1:6" ht="22.5" customHeight="1" x14ac:dyDescent="0.25">
      <c r="A28" s="152" t="s">
        <v>28</v>
      </c>
      <c r="B28" s="87">
        <v>15110</v>
      </c>
      <c r="C28" s="87">
        <v>15979</v>
      </c>
      <c r="D28" s="87">
        <v>17103</v>
      </c>
      <c r="E28" s="87">
        <v>17374</v>
      </c>
      <c r="F28" s="87">
        <v>17745</v>
      </c>
    </row>
    <row r="29" spans="1:6" ht="22.5" customHeight="1" x14ac:dyDescent="0.25">
      <c r="A29" s="152" t="s">
        <v>29</v>
      </c>
      <c r="B29" s="87">
        <v>7940</v>
      </c>
      <c r="C29" s="87">
        <v>8233</v>
      </c>
      <c r="D29" s="87">
        <v>8766</v>
      </c>
      <c r="E29" s="87">
        <v>8683</v>
      </c>
      <c r="F29" s="87">
        <v>8784</v>
      </c>
    </row>
    <row r="30" spans="1:6" ht="22.5" customHeight="1" x14ac:dyDescent="0.25">
      <c r="A30" s="152" t="s">
        <v>30</v>
      </c>
      <c r="B30" s="87">
        <v>7170</v>
      </c>
      <c r="C30" s="87">
        <v>7746</v>
      </c>
      <c r="D30" s="87">
        <v>8337</v>
      </c>
      <c r="E30" s="87">
        <v>8691</v>
      </c>
      <c r="F30" s="87">
        <v>8961</v>
      </c>
    </row>
    <row r="31" spans="1:6" ht="22.5" customHeight="1" x14ac:dyDescent="0.25">
      <c r="A31" s="174" t="s">
        <v>192</v>
      </c>
      <c r="B31" s="169">
        <v>3722</v>
      </c>
      <c r="C31" s="169">
        <v>4314</v>
      </c>
      <c r="D31" s="169">
        <v>4586</v>
      </c>
      <c r="E31" s="169">
        <v>4936</v>
      </c>
      <c r="F31" s="169">
        <v>5226</v>
      </c>
    </row>
    <row r="32" spans="1:6" ht="22.5" customHeight="1" x14ac:dyDescent="0.25">
      <c r="A32" s="152" t="s">
        <v>29</v>
      </c>
      <c r="B32" s="87">
        <v>2202</v>
      </c>
      <c r="C32" s="87">
        <v>2522</v>
      </c>
      <c r="D32" s="87">
        <v>2614</v>
      </c>
      <c r="E32" s="87">
        <v>2766</v>
      </c>
      <c r="F32" s="87">
        <v>2887</v>
      </c>
    </row>
    <row r="33" spans="1:6" ht="22.5" customHeight="1" x14ac:dyDescent="0.25">
      <c r="A33" s="152" t="s">
        <v>30</v>
      </c>
      <c r="B33" s="87">
        <v>1520</v>
      </c>
      <c r="C33" s="87">
        <v>1792</v>
      </c>
      <c r="D33" s="87">
        <v>1972</v>
      </c>
      <c r="E33" s="87">
        <v>2170</v>
      </c>
      <c r="F33" s="87">
        <v>2339</v>
      </c>
    </row>
    <row r="34" spans="1:6" ht="22.5" customHeight="1" x14ac:dyDescent="0.25">
      <c r="A34" s="175" t="s">
        <v>193</v>
      </c>
      <c r="B34" s="169">
        <v>4031</v>
      </c>
      <c r="C34" s="169">
        <v>4446</v>
      </c>
      <c r="D34" s="169">
        <v>4936</v>
      </c>
      <c r="E34" s="169">
        <v>5070</v>
      </c>
      <c r="F34" s="169">
        <v>5096</v>
      </c>
    </row>
    <row r="35" spans="1:6" ht="22.5" customHeight="1" x14ac:dyDescent="0.25">
      <c r="A35" s="152" t="s">
        <v>29</v>
      </c>
      <c r="B35" s="87">
        <v>2238</v>
      </c>
      <c r="C35" s="87">
        <v>2425</v>
      </c>
      <c r="D35" s="87">
        <v>2640</v>
      </c>
      <c r="E35" s="87">
        <v>2680</v>
      </c>
      <c r="F35" s="87">
        <v>2638</v>
      </c>
    </row>
    <row r="36" spans="1:6" ht="22.5" customHeight="1" x14ac:dyDescent="0.25">
      <c r="A36" s="152" t="s">
        <v>30</v>
      </c>
      <c r="B36" s="87">
        <v>1793</v>
      </c>
      <c r="C36" s="87">
        <v>2021</v>
      </c>
      <c r="D36" s="87">
        <v>2296</v>
      </c>
      <c r="E36" s="87">
        <v>2390</v>
      </c>
      <c r="F36" s="87">
        <v>2458</v>
      </c>
    </row>
    <row r="37" spans="1:6" ht="22.5" customHeight="1" x14ac:dyDescent="0.25">
      <c r="A37" s="175" t="s">
        <v>194</v>
      </c>
      <c r="B37" s="84">
        <v>842</v>
      </c>
      <c r="C37" s="84">
        <v>868</v>
      </c>
      <c r="D37" s="84">
        <v>910</v>
      </c>
      <c r="E37" s="84">
        <v>1002</v>
      </c>
      <c r="F37" s="84">
        <v>1037</v>
      </c>
    </row>
    <row r="38" spans="1:6" ht="22.5" customHeight="1" x14ac:dyDescent="0.25">
      <c r="A38" s="152" t="s">
        <v>29</v>
      </c>
      <c r="B38" s="43">
        <v>14</v>
      </c>
      <c r="C38" s="43">
        <v>14</v>
      </c>
      <c r="D38" s="43">
        <v>18</v>
      </c>
      <c r="E38" s="43">
        <v>27</v>
      </c>
      <c r="F38" s="43">
        <v>32</v>
      </c>
    </row>
    <row r="39" spans="1:6" ht="22.5" customHeight="1" x14ac:dyDescent="0.25">
      <c r="A39" s="152" t="s">
        <v>30</v>
      </c>
      <c r="B39" s="43">
        <v>828</v>
      </c>
      <c r="C39" s="43">
        <v>854</v>
      </c>
      <c r="D39" s="43">
        <v>892</v>
      </c>
      <c r="E39" s="43">
        <v>975</v>
      </c>
      <c r="F39" s="43">
        <v>1005</v>
      </c>
    </row>
    <row r="40" spans="1:6" ht="22.5" customHeight="1" x14ac:dyDescent="0.25">
      <c r="A40" s="175" t="s">
        <v>195</v>
      </c>
      <c r="B40" s="84">
        <v>565</v>
      </c>
      <c r="C40" s="84">
        <v>323</v>
      </c>
      <c r="D40" s="84">
        <v>384</v>
      </c>
      <c r="E40" s="84">
        <v>454</v>
      </c>
      <c r="F40" s="84">
        <v>501</v>
      </c>
    </row>
    <row r="41" spans="1:6" ht="22.5" customHeight="1" x14ac:dyDescent="0.25">
      <c r="A41" s="152" t="s">
        <v>29</v>
      </c>
      <c r="B41" s="43">
        <v>481</v>
      </c>
      <c r="C41" s="43">
        <v>315</v>
      </c>
      <c r="D41" s="43">
        <v>365</v>
      </c>
      <c r="E41" s="43">
        <v>413</v>
      </c>
      <c r="F41" s="43">
        <v>451</v>
      </c>
    </row>
    <row r="42" spans="1:6" ht="22.5" customHeight="1" x14ac:dyDescent="0.25">
      <c r="A42" s="152" t="s">
        <v>30</v>
      </c>
      <c r="B42" s="43">
        <v>84</v>
      </c>
      <c r="C42" s="43">
        <v>8</v>
      </c>
      <c r="D42" s="43">
        <v>19</v>
      </c>
      <c r="E42" s="43">
        <v>41</v>
      </c>
      <c r="F42" s="43">
        <v>50</v>
      </c>
    </row>
    <row r="43" spans="1:6" ht="22.5" customHeight="1" x14ac:dyDescent="0.25">
      <c r="A43" s="174" t="s">
        <v>196</v>
      </c>
      <c r="B43" s="167">
        <v>149</v>
      </c>
      <c r="C43" s="167">
        <v>158</v>
      </c>
      <c r="D43" s="167">
        <v>168</v>
      </c>
      <c r="E43" s="167">
        <v>176</v>
      </c>
      <c r="F43" s="167">
        <v>180</v>
      </c>
    </row>
    <row r="44" spans="1:6" ht="22.5" customHeight="1" x14ac:dyDescent="0.25">
      <c r="A44" s="152" t="s">
        <v>29</v>
      </c>
      <c r="B44" s="43">
        <v>78</v>
      </c>
      <c r="C44" s="43">
        <v>83</v>
      </c>
      <c r="D44" s="43">
        <v>84</v>
      </c>
      <c r="E44" s="43">
        <v>85</v>
      </c>
      <c r="F44" s="43">
        <v>82</v>
      </c>
    </row>
    <row r="45" spans="1:6" ht="22.5" customHeight="1" x14ac:dyDescent="0.25">
      <c r="A45" s="152" t="s">
        <v>30</v>
      </c>
      <c r="B45" s="43">
        <v>71</v>
      </c>
      <c r="C45" s="43">
        <v>75</v>
      </c>
      <c r="D45" s="43">
        <v>84</v>
      </c>
      <c r="E45" s="43">
        <v>91</v>
      </c>
      <c r="F45" s="43">
        <v>98</v>
      </c>
    </row>
    <row r="46" spans="1:6" ht="22.5" customHeight="1" x14ac:dyDescent="0.25">
      <c r="A46" s="277" t="s">
        <v>197</v>
      </c>
      <c r="B46" s="277"/>
      <c r="C46" s="83"/>
      <c r="D46" s="83"/>
      <c r="E46" s="83"/>
      <c r="F46" s="83"/>
    </row>
    <row r="47" spans="1:6" ht="22.5" customHeight="1" x14ac:dyDescent="0.25">
      <c r="A47" s="176" t="s">
        <v>28</v>
      </c>
      <c r="B47" s="88"/>
      <c r="C47" s="88"/>
      <c r="D47" s="43">
        <v>168</v>
      </c>
      <c r="E47" s="43">
        <v>189</v>
      </c>
      <c r="F47" s="43">
        <v>210</v>
      </c>
    </row>
    <row r="48" spans="1:6" ht="22.5" customHeight="1" x14ac:dyDescent="0.25">
      <c r="A48" s="176" t="s">
        <v>29</v>
      </c>
      <c r="B48" s="88"/>
      <c r="C48" s="88"/>
      <c r="D48" s="43">
        <v>75</v>
      </c>
      <c r="E48" s="43">
        <v>82</v>
      </c>
      <c r="F48" s="43">
        <v>89</v>
      </c>
    </row>
    <row r="49" spans="1:6" ht="22.5" customHeight="1" x14ac:dyDescent="0.25">
      <c r="A49" s="176" t="s">
        <v>30</v>
      </c>
      <c r="B49" s="88"/>
      <c r="C49" s="88"/>
      <c r="D49" s="43">
        <v>93</v>
      </c>
      <c r="E49" s="43">
        <v>107</v>
      </c>
      <c r="F49" s="43">
        <v>121</v>
      </c>
    </row>
    <row r="50" spans="1:6" ht="22.5" customHeight="1" x14ac:dyDescent="0.25">
      <c r="A50" s="174" t="s">
        <v>198</v>
      </c>
      <c r="B50" s="83"/>
      <c r="C50" s="83"/>
      <c r="D50" s="83"/>
      <c r="E50" s="83"/>
      <c r="F50" s="83"/>
    </row>
    <row r="51" spans="1:6" ht="22.5" customHeight="1" x14ac:dyDescent="0.25">
      <c r="A51" s="176" t="s">
        <v>28</v>
      </c>
      <c r="B51" s="87">
        <v>5801</v>
      </c>
      <c r="C51" s="87">
        <v>5870</v>
      </c>
      <c r="D51" s="87">
        <v>5951</v>
      </c>
      <c r="E51" s="87">
        <v>5547</v>
      </c>
      <c r="F51" s="87">
        <v>5495</v>
      </c>
    </row>
    <row r="52" spans="1:6" ht="22.5" customHeight="1" x14ac:dyDescent="0.25">
      <c r="A52" s="176" t="s">
        <v>29</v>
      </c>
      <c r="B52" s="87">
        <v>3609</v>
      </c>
      <c r="C52" s="87">
        <v>3604</v>
      </c>
      <c r="D52" s="87">
        <v>3612</v>
      </c>
      <c r="E52" s="87">
        <v>3226</v>
      </c>
      <c r="F52" s="87">
        <v>3153</v>
      </c>
    </row>
    <row r="53" spans="1:6" ht="22.5" customHeight="1" x14ac:dyDescent="0.25">
      <c r="A53" s="176" t="s">
        <v>30</v>
      </c>
      <c r="B53" s="87">
        <v>2192</v>
      </c>
      <c r="C53" s="87">
        <v>2266</v>
      </c>
      <c r="D53" s="87">
        <v>2339</v>
      </c>
      <c r="E53" s="87">
        <v>2321</v>
      </c>
      <c r="F53" s="87">
        <v>2342</v>
      </c>
    </row>
    <row r="54" spans="1:6" ht="22.5" customHeight="1" x14ac:dyDescent="0.25">
      <c r="A54" s="96"/>
      <c r="B54" s="104"/>
      <c r="C54" s="104"/>
      <c r="D54" s="104"/>
      <c r="E54" s="104"/>
      <c r="F54" s="104"/>
    </row>
    <row r="55" spans="1:6" ht="22.5" customHeight="1" x14ac:dyDescent="0.25">
      <c r="A55" s="117" t="s">
        <v>199</v>
      </c>
      <c r="B55" s="117"/>
      <c r="C55" s="117"/>
      <c r="D55" s="117"/>
      <c r="E55" s="117"/>
      <c r="F55" s="117"/>
    </row>
    <row r="56" spans="1:6" ht="22.5" customHeight="1" x14ac:dyDescent="0.25">
      <c r="A56" s="152" t="s">
        <v>28</v>
      </c>
      <c r="B56" s="87">
        <v>17149</v>
      </c>
      <c r="C56" s="87">
        <v>17427</v>
      </c>
      <c r="D56" s="87">
        <v>18328</v>
      </c>
      <c r="E56" s="87">
        <v>17527</v>
      </c>
      <c r="F56" s="87">
        <v>17771</v>
      </c>
    </row>
    <row r="57" spans="1:6" ht="22.5" customHeight="1" x14ac:dyDescent="0.25">
      <c r="A57" s="152" t="s">
        <v>29</v>
      </c>
      <c r="B57" s="87">
        <v>6678</v>
      </c>
      <c r="C57" s="87">
        <v>6746</v>
      </c>
      <c r="D57" s="87">
        <v>5019</v>
      </c>
      <c r="E57" s="87">
        <v>5345</v>
      </c>
      <c r="F57" s="87">
        <v>5381</v>
      </c>
    </row>
    <row r="58" spans="1:6" ht="22.5" customHeight="1" thickBot="1" x14ac:dyDescent="0.3">
      <c r="A58" s="177" t="s">
        <v>30</v>
      </c>
      <c r="B58" s="116">
        <v>10471</v>
      </c>
      <c r="C58" s="116">
        <v>10681</v>
      </c>
      <c r="D58" s="116">
        <v>13309</v>
      </c>
      <c r="E58" s="116">
        <v>12182</v>
      </c>
      <c r="F58" s="116">
        <v>12390</v>
      </c>
    </row>
    <row r="59" spans="1:6" ht="22.5" customHeight="1" thickTop="1" x14ac:dyDescent="0.25">
      <c r="A59" s="99" t="s">
        <v>200</v>
      </c>
    </row>
    <row r="60" spans="1:6" ht="22.5" customHeight="1" x14ac:dyDescent="0.25"/>
    <row r="61" spans="1:6" ht="22.5" customHeight="1" x14ac:dyDescent="0.25"/>
    <row r="62" spans="1:6" ht="22.5" customHeight="1" x14ac:dyDescent="0.25">
      <c r="A62" s="33" t="s">
        <v>214</v>
      </c>
    </row>
    <row r="63" spans="1:6" ht="22.5" customHeight="1" x14ac:dyDescent="0.25">
      <c r="A63" s="178"/>
      <c r="B63" s="130">
        <v>2016</v>
      </c>
      <c r="C63" s="130">
        <v>2017</v>
      </c>
      <c r="D63" s="130">
        <v>2018</v>
      </c>
      <c r="E63" s="130">
        <v>2019</v>
      </c>
      <c r="F63" s="130">
        <v>2020</v>
      </c>
    </row>
    <row r="64" spans="1:6" ht="22.5" customHeight="1" x14ac:dyDescent="0.25">
      <c r="A64" s="179"/>
      <c r="B64" s="111"/>
      <c r="C64" s="111"/>
      <c r="D64" s="111"/>
      <c r="E64" s="111"/>
      <c r="F64" s="111"/>
    </row>
    <row r="65" spans="1:6" ht="22.5" customHeight="1" x14ac:dyDescent="0.25">
      <c r="A65" s="97" t="s">
        <v>201</v>
      </c>
      <c r="B65" s="167"/>
      <c r="C65" s="167"/>
      <c r="D65" s="167"/>
      <c r="E65" s="167"/>
      <c r="F65" s="167"/>
    </row>
    <row r="66" spans="1:6" ht="22.5" customHeight="1" x14ac:dyDescent="0.25">
      <c r="A66" s="152" t="s">
        <v>28</v>
      </c>
      <c r="B66" s="111">
        <v>70.900000000000006</v>
      </c>
      <c r="C66" s="111">
        <v>72.3</v>
      </c>
      <c r="D66" s="111">
        <v>72.599999999999994</v>
      </c>
      <c r="E66" s="111">
        <v>66.3</v>
      </c>
      <c r="F66" s="111">
        <v>69.8</v>
      </c>
    </row>
    <row r="67" spans="1:6" ht="22.5" customHeight="1" x14ac:dyDescent="0.25">
      <c r="A67" s="152" t="s">
        <v>29</v>
      </c>
      <c r="B67" s="111">
        <v>80.7</v>
      </c>
      <c r="C67" s="111">
        <v>85.4</v>
      </c>
      <c r="D67" s="111">
        <v>70.8</v>
      </c>
      <c r="E67" s="183">
        <v>64.2</v>
      </c>
      <c r="F67" s="183">
        <v>65.8</v>
      </c>
    </row>
    <row r="68" spans="1:6" ht="22.5" customHeight="1" x14ac:dyDescent="0.25">
      <c r="A68" s="152" t="s">
        <v>30</v>
      </c>
      <c r="B68" s="111">
        <v>64.5</v>
      </c>
      <c r="C68" s="111">
        <v>64.3</v>
      </c>
      <c r="D68" s="111">
        <v>73.7</v>
      </c>
      <c r="E68" s="183">
        <v>67.8</v>
      </c>
      <c r="F68" s="183">
        <v>72.7</v>
      </c>
    </row>
    <row r="69" spans="1:6" ht="22.5" customHeight="1" x14ac:dyDescent="0.25">
      <c r="A69" s="96"/>
      <c r="B69" s="104"/>
      <c r="C69" s="104"/>
      <c r="D69" s="104"/>
      <c r="E69" s="104"/>
      <c r="F69" s="104"/>
    </row>
    <row r="70" spans="1:6" ht="22.5" customHeight="1" x14ac:dyDescent="0.25">
      <c r="A70" s="278" t="s">
        <v>202</v>
      </c>
      <c r="B70" s="278"/>
      <c r="C70" s="170"/>
      <c r="D70" s="170"/>
      <c r="E70" s="170"/>
      <c r="F70" s="170"/>
    </row>
    <row r="71" spans="1:6" ht="22.5" customHeight="1" x14ac:dyDescent="0.25">
      <c r="A71" s="152" t="s">
        <v>28</v>
      </c>
      <c r="B71" s="183">
        <v>33.200000000000003</v>
      </c>
      <c r="C71" s="183">
        <v>34.6</v>
      </c>
      <c r="D71" s="183">
        <v>35</v>
      </c>
      <c r="E71" s="183">
        <v>33</v>
      </c>
      <c r="F71" s="183">
        <v>34.9</v>
      </c>
    </row>
    <row r="72" spans="1:6" ht="22.5" customHeight="1" x14ac:dyDescent="0.25">
      <c r="A72" s="152" t="s">
        <v>29</v>
      </c>
      <c r="B72" s="183">
        <v>43.8</v>
      </c>
      <c r="C72" s="183">
        <v>46.9</v>
      </c>
      <c r="D72" s="183">
        <v>45</v>
      </c>
      <c r="E72" s="183">
        <v>39.700000000000003</v>
      </c>
      <c r="F72" s="183">
        <v>40.799999999999997</v>
      </c>
    </row>
    <row r="73" spans="1:6" ht="22.5" customHeight="1" x14ac:dyDescent="0.25">
      <c r="A73" s="152" t="s">
        <v>30</v>
      </c>
      <c r="B73" s="183">
        <v>26.2</v>
      </c>
      <c r="C73" s="183">
        <v>27</v>
      </c>
      <c r="D73" s="183">
        <v>28.4</v>
      </c>
      <c r="E73" s="183">
        <v>28.2</v>
      </c>
      <c r="F73" s="183">
        <v>30.5</v>
      </c>
    </row>
    <row r="74" spans="1:6" ht="22.5" customHeight="1" x14ac:dyDescent="0.25">
      <c r="A74" s="96"/>
      <c r="B74" s="104"/>
      <c r="C74" s="104"/>
      <c r="D74" s="104"/>
      <c r="E74" s="104"/>
      <c r="F74" s="104"/>
    </row>
    <row r="75" spans="1:6" ht="22.5" customHeight="1" x14ac:dyDescent="0.25">
      <c r="A75" s="278" t="s">
        <v>203</v>
      </c>
      <c r="B75" s="278"/>
      <c r="C75" s="170"/>
      <c r="D75" s="170"/>
      <c r="E75" s="170"/>
      <c r="F75" s="170"/>
    </row>
    <row r="76" spans="1:6" ht="22.5" customHeight="1" x14ac:dyDescent="0.25">
      <c r="A76" s="152" t="s">
        <v>28</v>
      </c>
      <c r="B76" s="183">
        <v>37.700000000000003</v>
      </c>
      <c r="C76" s="183">
        <v>37.700000000000003</v>
      </c>
      <c r="D76" s="183">
        <v>37.5</v>
      </c>
      <c r="E76" s="183">
        <v>33.299999999999997</v>
      </c>
      <c r="F76" s="183">
        <v>34.9</v>
      </c>
    </row>
    <row r="77" spans="1:6" ht="22.5" customHeight="1" x14ac:dyDescent="0.25">
      <c r="A77" s="152" t="s">
        <v>29</v>
      </c>
      <c r="B77" s="183">
        <v>36.799999999999997</v>
      </c>
      <c r="C77" s="183">
        <v>38.4</v>
      </c>
      <c r="D77" s="183">
        <v>25.8</v>
      </c>
      <c r="E77" s="183">
        <v>24.5</v>
      </c>
      <c r="F77" s="183">
        <v>25</v>
      </c>
    </row>
    <row r="78" spans="1:6" ht="22.5" customHeight="1" thickBot="1" x14ac:dyDescent="0.3">
      <c r="A78" s="177" t="s">
        <v>30</v>
      </c>
      <c r="B78" s="184">
        <v>38.299999999999997</v>
      </c>
      <c r="C78" s="184">
        <v>37.299999999999997</v>
      </c>
      <c r="D78" s="184">
        <v>45.3</v>
      </c>
      <c r="E78" s="184">
        <v>39.6</v>
      </c>
      <c r="F78" s="184">
        <v>42.2</v>
      </c>
    </row>
    <row r="79" spans="1:6" ht="22.5" customHeight="1" thickTop="1" x14ac:dyDescent="0.25">
      <c r="A79" s="99" t="s">
        <v>204</v>
      </c>
    </row>
    <row r="80" spans="1:6" ht="22.5" customHeight="1" x14ac:dyDescent="0.25">
      <c r="A80" s="33"/>
    </row>
    <row r="81" spans="1:11" ht="22.5" customHeight="1" x14ac:dyDescent="0.25">
      <c r="A81" s="33"/>
    </row>
    <row r="82" spans="1:11" ht="22.5" customHeight="1" x14ac:dyDescent="0.25">
      <c r="A82" s="33" t="s">
        <v>205</v>
      </c>
    </row>
    <row r="83" spans="1:11" ht="22.5" customHeight="1" x14ac:dyDescent="0.25">
      <c r="A83" s="178"/>
      <c r="B83" s="130">
        <v>2016</v>
      </c>
      <c r="C83" s="130">
        <v>2017</v>
      </c>
      <c r="D83" s="130">
        <v>2018</v>
      </c>
      <c r="E83" s="130">
        <v>2019</v>
      </c>
      <c r="F83" s="130">
        <v>2020</v>
      </c>
    </row>
    <row r="84" spans="1:11" ht="22.5" customHeight="1" x14ac:dyDescent="0.25">
      <c r="A84" s="94"/>
      <c r="B84" s="94"/>
      <c r="C84" s="185"/>
      <c r="D84" s="185"/>
      <c r="E84" s="185"/>
      <c r="F84" s="185"/>
    </row>
    <row r="85" spans="1:11" ht="22.5" customHeight="1" x14ac:dyDescent="0.25">
      <c r="A85" s="138" t="s">
        <v>206</v>
      </c>
      <c r="B85" s="138"/>
      <c r="C85" s="138"/>
      <c r="D85" s="138"/>
      <c r="E85" s="138"/>
      <c r="F85" s="138"/>
    </row>
    <row r="86" spans="1:11" ht="22.5" customHeight="1" x14ac:dyDescent="0.25">
      <c r="A86" s="100" t="s">
        <v>207</v>
      </c>
      <c r="B86" s="186">
        <v>11.5</v>
      </c>
      <c r="C86" s="186">
        <v>12.9</v>
      </c>
      <c r="D86" s="186">
        <v>12.9</v>
      </c>
      <c r="E86" s="186">
        <v>14.1</v>
      </c>
      <c r="F86" s="186">
        <v>14.7</v>
      </c>
      <c r="G86" s="187"/>
    </row>
    <row r="87" spans="1:11" ht="22.5" customHeight="1" x14ac:dyDescent="0.25">
      <c r="A87" s="100" t="s">
        <v>208</v>
      </c>
      <c r="B87" s="186">
        <v>12.5</v>
      </c>
      <c r="C87" s="186">
        <v>13.3</v>
      </c>
      <c r="D87" s="186">
        <v>13.9</v>
      </c>
      <c r="E87" s="186">
        <v>14.5</v>
      </c>
      <c r="F87" s="186">
        <v>14.3</v>
      </c>
      <c r="G87" s="187"/>
    </row>
    <row r="88" spans="1:11" ht="22.5" customHeight="1" x14ac:dyDescent="0.25">
      <c r="A88" s="100" t="s">
        <v>209</v>
      </c>
      <c r="B88" s="186">
        <v>4.4000000000000004</v>
      </c>
      <c r="C88" s="186">
        <v>3.6</v>
      </c>
      <c r="D88" s="186">
        <v>3.7</v>
      </c>
      <c r="E88" s="186">
        <v>4.2</v>
      </c>
      <c r="F88" s="186">
        <v>4.3</v>
      </c>
      <c r="G88" s="186"/>
      <c r="I88" s="95"/>
      <c r="K88" s="95"/>
    </row>
    <row r="89" spans="1:11" ht="22.5" customHeight="1" x14ac:dyDescent="0.25">
      <c r="A89" s="100" t="s">
        <v>210</v>
      </c>
      <c r="B89" s="186">
        <v>0.5</v>
      </c>
      <c r="C89" s="186">
        <v>0.5</v>
      </c>
      <c r="D89" s="186">
        <v>0.5</v>
      </c>
      <c r="E89" s="186">
        <v>0.5</v>
      </c>
      <c r="F89" s="186">
        <v>0.5</v>
      </c>
      <c r="G89" s="186"/>
      <c r="I89" s="95"/>
      <c r="K89" s="95"/>
    </row>
    <row r="90" spans="1:11" ht="22.5" customHeight="1" x14ac:dyDescent="0.25">
      <c r="A90" s="100" t="s">
        <v>211</v>
      </c>
      <c r="B90" s="186">
        <v>0</v>
      </c>
      <c r="C90" s="186">
        <v>0</v>
      </c>
      <c r="D90" s="186">
        <v>0.5</v>
      </c>
      <c r="E90" s="186">
        <v>0.5</v>
      </c>
      <c r="F90" s="186">
        <v>0.6</v>
      </c>
      <c r="G90" s="186"/>
      <c r="I90" s="95"/>
      <c r="K90" s="95"/>
    </row>
    <row r="91" spans="1:11" ht="22.5" customHeight="1" x14ac:dyDescent="0.25">
      <c r="A91" s="100" t="s">
        <v>212</v>
      </c>
      <c r="B91" s="186">
        <v>18</v>
      </c>
      <c r="C91" s="186">
        <v>17.600000000000001</v>
      </c>
      <c r="D91" s="186">
        <v>16.8</v>
      </c>
      <c r="E91" s="186">
        <v>15.9</v>
      </c>
      <c r="F91" s="186">
        <v>15.5</v>
      </c>
      <c r="G91" s="186"/>
      <c r="I91" s="95"/>
      <c r="K91" s="95"/>
    </row>
    <row r="92" spans="1:11" ht="22.5" customHeight="1" x14ac:dyDescent="0.25">
      <c r="A92" s="100" t="s">
        <v>213</v>
      </c>
      <c r="B92" s="186">
        <v>53.2</v>
      </c>
      <c r="C92" s="186">
        <v>52.2</v>
      </c>
      <c r="D92" s="186">
        <v>51.7</v>
      </c>
      <c r="E92" s="186">
        <v>50.2</v>
      </c>
      <c r="F92" s="186">
        <v>50</v>
      </c>
      <c r="G92" s="186"/>
      <c r="I92" s="95"/>
      <c r="K92" s="95"/>
    </row>
    <row r="93" spans="1:11" ht="22.5" customHeight="1" thickBot="1" x14ac:dyDescent="0.3">
      <c r="A93" s="101" t="s">
        <v>28</v>
      </c>
      <c r="B93" s="188">
        <v>100</v>
      </c>
      <c r="C93" s="188">
        <v>100</v>
      </c>
      <c r="D93" s="188">
        <v>100</v>
      </c>
      <c r="E93" s="188">
        <v>100</v>
      </c>
      <c r="F93" s="188">
        <v>100</v>
      </c>
      <c r="G93" s="186"/>
      <c r="I93" s="95"/>
      <c r="K93" s="95"/>
    </row>
    <row r="94" spans="1:11" ht="22.5" customHeight="1" thickTop="1" x14ac:dyDescent="0.25">
      <c r="A94" s="99" t="s">
        <v>200</v>
      </c>
    </row>
    <row r="95" spans="1:11" ht="22.5" customHeight="1" x14ac:dyDescent="0.25"/>
  </sheetData>
  <mergeCells count="4">
    <mergeCell ref="A1:F1"/>
    <mergeCell ref="A46:B46"/>
    <mergeCell ref="A70:B70"/>
    <mergeCell ref="A75:B7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showRowColHeaders="0" workbookViewId="0">
      <selection sqref="A1:F1"/>
    </sheetView>
  </sheetViews>
  <sheetFormatPr defaultColWidth="0" defaultRowHeight="23.25" customHeight="1" zeroHeight="1" x14ac:dyDescent="0.25"/>
  <cols>
    <col min="1" max="1" width="41.28515625" customWidth="1"/>
    <col min="2" max="6" width="17.85546875" customWidth="1"/>
    <col min="7" max="9" width="9.140625" customWidth="1"/>
    <col min="10" max="16384" width="9.140625" hidden="1"/>
  </cols>
  <sheetData>
    <row r="1" spans="1:6" ht="33.75" customHeight="1" x14ac:dyDescent="0.25">
      <c r="A1" s="272" t="s">
        <v>231</v>
      </c>
      <c r="B1" s="272"/>
      <c r="C1" s="272"/>
      <c r="D1" s="272"/>
      <c r="E1" s="272"/>
      <c r="F1" s="272"/>
    </row>
    <row r="2" spans="1:6" ht="23.25" customHeight="1" x14ac:dyDescent="0.25"/>
    <row r="3" spans="1:6" ht="23.25" customHeight="1" x14ac:dyDescent="0.25">
      <c r="A3" s="34" t="s">
        <v>215</v>
      </c>
      <c r="B3" s="24"/>
      <c r="C3" s="24"/>
      <c r="D3" s="24"/>
      <c r="E3" s="24"/>
      <c r="F3" s="24"/>
    </row>
    <row r="4" spans="1:6" ht="23.25" customHeight="1" x14ac:dyDescent="0.25">
      <c r="A4" s="154"/>
      <c r="B4" s="130">
        <v>2016</v>
      </c>
      <c r="C4" s="130">
        <v>2017</v>
      </c>
      <c r="D4" s="130">
        <v>2018</v>
      </c>
      <c r="E4" s="130">
        <v>2019</v>
      </c>
      <c r="F4" s="130">
        <v>2020</v>
      </c>
    </row>
    <row r="5" spans="1:6" ht="23.25" customHeight="1" x14ac:dyDescent="0.25">
      <c r="A5" s="189"/>
      <c r="B5" s="41"/>
      <c r="C5" s="41"/>
      <c r="D5" s="41"/>
      <c r="E5" s="41"/>
      <c r="F5" s="41"/>
    </row>
    <row r="6" spans="1:6" ht="23.25" customHeight="1" x14ac:dyDescent="0.25">
      <c r="A6" s="190" t="s">
        <v>216</v>
      </c>
      <c r="B6" s="191"/>
      <c r="C6" s="191"/>
      <c r="D6" s="191"/>
      <c r="E6" s="191"/>
      <c r="F6" s="191"/>
    </row>
    <row r="7" spans="1:6" ht="23.25" customHeight="1" x14ac:dyDescent="0.25">
      <c r="A7" s="42" t="s">
        <v>28</v>
      </c>
      <c r="B7" s="39">
        <v>47081</v>
      </c>
      <c r="C7" s="39">
        <v>51374</v>
      </c>
      <c r="D7" s="39">
        <v>55627</v>
      </c>
      <c r="E7" s="39">
        <v>59683</v>
      </c>
      <c r="F7" s="39">
        <v>60475</v>
      </c>
    </row>
    <row r="8" spans="1:6" ht="23.25" customHeight="1" x14ac:dyDescent="0.25">
      <c r="A8" s="42" t="s">
        <v>29</v>
      </c>
      <c r="B8" s="39">
        <v>22074</v>
      </c>
      <c r="C8" s="39">
        <v>23936</v>
      </c>
      <c r="D8" s="39">
        <v>25836</v>
      </c>
      <c r="E8" s="39">
        <v>27672</v>
      </c>
      <c r="F8" s="39">
        <v>27995</v>
      </c>
    </row>
    <row r="9" spans="1:6" ht="23.25" customHeight="1" x14ac:dyDescent="0.25">
      <c r="A9" s="42" t="s">
        <v>30</v>
      </c>
      <c r="B9" s="39">
        <v>25007</v>
      </c>
      <c r="C9" s="39">
        <v>27438</v>
      </c>
      <c r="D9" s="39">
        <v>29791</v>
      </c>
      <c r="E9" s="39">
        <v>32011</v>
      </c>
      <c r="F9" s="39">
        <v>32480</v>
      </c>
    </row>
    <row r="10" spans="1:6" ht="23.25" customHeight="1" x14ac:dyDescent="0.25">
      <c r="A10" s="189"/>
      <c r="B10" s="41"/>
      <c r="C10" s="41"/>
      <c r="D10" s="41"/>
      <c r="E10" s="41"/>
      <c r="F10" s="41"/>
    </row>
    <row r="11" spans="1:6" ht="23.25" customHeight="1" x14ac:dyDescent="0.25">
      <c r="A11" s="190" t="s">
        <v>217</v>
      </c>
      <c r="B11" s="191"/>
      <c r="C11" s="191"/>
      <c r="D11" s="191"/>
      <c r="E11" s="191"/>
      <c r="F11" s="191"/>
    </row>
    <row r="12" spans="1:6" ht="23.25" customHeight="1" x14ac:dyDescent="0.25">
      <c r="A12" s="42" t="s">
        <v>28</v>
      </c>
      <c r="B12" s="39">
        <v>21326</v>
      </c>
      <c r="C12" s="39">
        <v>21774</v>
      </c>
      <c r="D12" s="39">
        <v>23793</v>
      </c>
      <c r="E12" s="39">
        <v>23573</v>
      </c>
      <c r="F12" s="39">
        <v>35117</v>
      </c>
    </row>
    <row r="13" spans="1:6" ht="23.25" customHeight="1" x14ac:dyDescent="0.25">
      <c r="A13" s="42" t="s">
        <v>29</v>
      </c>
      <c r="B13" s="39">
        <v>8419</v>
      </c>
      <c r="C13" s="39">
        <v>8557</v>
      </c>
      <c r="D13" s="39">
        <v>7522</v>
      </c>
      <c r="E13" s="39">
        <v>7617</v>
      </c>
      <c r="F13" s="39">
        <v>8971</v>
      </c>
    </row>
    <row r="14" spans="1:6" ht="23.25" customHeight="1" x14ac:dyDescent="0.25">
      <c r="A14" s="42" t="s">
        <v>30</v>
      </c>
      <c r="B14" s="39">
        <v>12907</v>
      </c>
      <c r="C14" s="39">
        <v>13217</v>
      </c>
      <c r="D14" s="39">
        <v>16271</v>
      </c>
      <c r="E14" s="39">
        <v>15956</v>
      </c>
      <c r="F14" s="39">
        <v>26146</v>
      </c>
    </row>
    <row r="15" spans="1:6" ht="23.25" customHeight="1" x14ac:dyDescent="0.25">
      <c r="A15" s="104"/>
      <c r="B15" s="41"/>
      <c r="C15" s="41"/>
      <c r="D15" s="41"/>
      <c r="E15" s="41"/>
      <c r="F15" s="41"/>
    </row>
    <row r="16" spans="1:6" ht="23.25" customHeight="1" x14ac:dyDescent="0.25">
      <c r="A16" s="141" t="s">
        <v>218</v>
      </c>
      <c r="B16" s="192"/>
      <c r="C16" s="192"/>
      <c r="D16" s="170"/>
      <c r="E16" s="170"/>
      <c r="F16" s="170"/>
    </row>
    <row r="17" spans="1:6" ht="23.25" customHeight="1" x14ac:dyDescent="0.25">
      <c r="A17" s="38" t="s">
        <v>28</v>
      </c>
      <c r="B17" s="39">
        <v>17149</v>
      </c>
      <c r="C17" s="39">
        <v>17427</v>
      </c>
      <c r="D17" s="39">
        <v>18328</v>
      </c>
      <c r="E17" s="39">
        <v>17527</v>
      </c>
      <c r="F17" s="39">
        <v>17771</v>
      </c>
    </row>
    <row r="18" spans="1:6" ht="23.25" customHeight="1" x14ac:dyDescent="0.25">
      <c r="A18" s="38" t="s">
        <v>29</v>
      </c>
      <c r="B18" s="39">
        <v>6678</v>
      </c>
      <c r="C18" s="39">
        <v>6746</v>
      </c>
      <c r="D18" s="39">
        <v>5019</v>
      </c>
      <c r="E18" s="39">
        <v>5345</v>
      </c>
      <c r="F18" s="39">
        <v>5381</v>
      </c>
    </row>
    <row r="19" spans="1:6" ht="23.25" customHeight="1" x14ac:dyDescent="0.25">
      <c r="A19" s="38" t="s">
        <v>30</v>
      </c>
      <c r="B19" s="39">
        <v>10471</v>
      </c>
      <c r="C19" s="39">
        <v>10681</v>
      </c>
      <c r="D19" s="39">
        <v>13309</v>
      </c>
      <c r="E19" s="39">
        <v>12182</v>
      </c>
      <c r="F19" s="39">
        <v>12390</v>
      </c>
    </row>
    <row r="20" spans="1:6" ht="23.25" customHeight="1" x14ac:dyDescent="0.25">
      <c r="A20" s="141" t="s">
        <v>219</v>
      </c>
      <c r="B20" s="193"/>
      <c r="C20" s="193"/>
      <c r="D20" s="193"/>
      <c r="E20" s="193"/>
      <c r="F20" s="193"/>
    </row>
    <row r="21" spans="1:6" ht="23.25" customHeight="1" x14ac:dyDescent="0.25">
      <c r="A21" s="38" t="s">
        <v>28</v>
      </c>
      <c r="B21" s="41" t="s">
        <v>8</v>
      </c>
      <c r="C21" s="41" t="s">
        <v>8</v>
      </c>
      <c r="D21" s="41">
        <v>333</v>
      </c>
      <c r="E21" s="41">
        <v>560</v>
      </c>
      <c r="F21" s="41">
        <v>561</v>
      </c>
    </row>
    <row r="22" spans="1:6" ht="23.25" customHeight="1" x14ac:dyDescent="0.25">
      <c r="A22" s="38" t="s">
        <v>29</v>
      </c>
      <c r="B22" s="41" t="s">
        <v>8</v>
      </c>
      <c r="C22" s="41" t="s">
        <v>8</v>
      </c>
      <c r="D22" s="41">
        <v>189</v>
      </c>
      <c r="E22" s="41">
        <v>151</v>
      </c>
      <c r="F22" s="41">
        <v>203</v>
      </c>
    </row>
    <row r="23" spans="1:6" ht="23.25" customHeight="1" x14ac:dyDescent="0.25">
      <c r="A23" s="38" t="s">
        <v>30</v>
      </c>
      <c r="B23" s="41" t="s">
        <v>8</v>
      </c>
      <c r="C23" s="41" t="s">
        <v>8</v>
      </c>
      <c r="D23" s="41">
        <v>144</v>
      </c>
      <c r="E23" s="41">
        <v>409</v>
      </c>
      <c r="F23" s="41">
        <v>358</v>
      </c>
    </row>
    <row r="24" spans="1:6" ht="23.25" customHeight="1" x14ac:dyDescent="0.25">
      <c r="A24" s="141" t="s">
        <v>220</v>
      </c>
      <c r="B24" s="193"/>
      <c r="C24" s="193"/>
      <c r="D24" s="193"/>
      <c r="E24" s="193"/>
      <c r="F24" s="193"/>
    </row>
    <row r="25" spans="1:6" ht="23.25" customHeight="1" x14ac:dyDescent="0.25">
      <c r="A25" s="38" t="s">
        <v>28</v>
      </c>
      <c r="B25" s="39">
        <v>4012</v>
      </c>
      <c r="C25" s="39">
        <v>4182</v>
      </c>
      <c r="D25" s="39">
        <v>3619</v>
      </c>
      <c r="E25" s="39">
        <v>4339</v>
      </c>
      <c r="F25" s="39">
        <v>4380</v>
      </c>
    </row>
    <row r="26" spans="1:6" ht="23.25" customHeight="1" x14ac:dyDescent="0.25">
      <c r="A26" s="38" t="s">
        <v>29</v>
      </c>
      <c r="B26" s="39">
        <v>1666</v>
      </c>
      <c r="C26" s="39">
        <v>1736</v>
      </c>
      <c r="D26" s="39">
        <v>1656</v>
      </c>
      <c r="E26" s="39">
        <v>1390</v>
      </c>
      <c r="F26" s="39">
        <v>1395</v>
      </c>
    </row>
    <row r="27" spans="1:6" ht="23.25" customHeight="1" x14ac:dyDescent="0.25">
      <c r="A27" s="38" t="s">
        <v>30</v>
      </c>
      <c r="B27" s="39">
        <v>2346</v>
      </c>
      <c r="C27" s="39">
        <v>2446</v>
      </c>
      <c r="D27" s="39">
        <v>1963</v>
      </c>
      <c r="E27" s="39">
        <v>2949</v>
      </c>
      <c r="F27" s="39">
        <v>2985</v>
      </c>
    </row>
    <row r="28" spans="1:6" ht="23.25" customHeight="1" x14ac:dyDescent="0.25">
      <c r="A28" s="141" t="s">
        <v>221</v>
      </c>
      <c r="B28" s="193"/>
      <c r="C28" s="193"/>
      <c r="D28" s="193"/>
      <c r="E28" s="193"/>
      <c r="F28" s="193"/>
    </row>
    <row r="29" spans="1:6" ht="23.25" customHeight="1" x14ac:dyDescent="0.25">
      <c r="A29" s="38" t="s">
        <v>28</v>
      </c>
      <c r="B29" s="41">
        <v>165</v>
      </c>
      <c r="C29" s="41">
        <v>165</v>
      </c>
      <c r="D29" s="41">
        <v>184</v>
      </c>
      <c r="E29" s="41">
        <v>170</v>
      </c>
      <c r="F29" s="41">
        <v>155</v>
      </c>
    </row>
    <row r="30" spans="1:6" ht="23.25" customHeight="1" x14ac:dyDescent="0.25">
      <c r="A30" s="38" t="s">
        <v>29</v>
      </c>
      <c r="B30" s="41">
        <v>75</v>
      </c>
      <c r="C30" s="41">
        <v>75</v>
      </c>
      <c r="D30" s="41">
        <v>75</v>
      </c>
      <c r="E30" s="41">
        <v>70</v>
      </c>
      <c r="F30" s="41">
        <v>65</v>
      </c>
    </row>
    <row r="31" spans="1:6" ht="23.25" customHeight="1" x14ac:dyDescent="0.25">
      <c r="A31" s="38" t="s">
        <v>30</v>
      </c>
      <c r="B31" s="41">
        <v>90</v>
      </c>
      <c r="C31" s="41">
        <v>90</v>
      </c>
      <c r="D31" s="41">
        <v>109</v>
      </c>
      <c r="E31" s="41">
        <v>100</v>
      </c>
      <c r="F31" s="41">
        <v>90</v>
      </c>
    </row>
    <row r="32" spans="1:6" ht="23.25" customHeight="1" x14ac:dyDescent="0.25">
      <c r="A32" s="194" t="s">
        <v>222</v>
      </c>
      <c r="B32" s="193"/>
      <c r="C32" s="193"/>
      <c r="D32" s="193"/>
      <c r="E32" s="193"/>
      <c r="F32" s="193"/>
    </row>
    <row r="33" spans="1:6" ht="23.25" customHeight="1" x14ac:dyDescent="0.25">
      <c r="A33" s="38" t="s">
        <v>28</v>
      </c>
      <c r="B33" s="41" t="s">
        <v>8</v>
      </c>
      <c r="C33" s="41" t="s">
        <v>8</v>
      </c>
      <c r="D33" s="41">
        <v>225</v>
      </c>
      <c r="E33" s="41">
        <v>193</v>
      </c>
      <c r="F33" s="41">
        <v>110</v>
      </c>
    </row>
    <row r="34" spans="1:6" ht="23.25" customHeight="1" x14ac:dyDescent="0.25">
      <c r="A34" s="38" t="s">
        <v>29</v>
      </c>
      <c r="B34" s="41" t="s">
        <v>8</v>
      </c>
      <c r="C34" s="41" t="s">
        <v>8</v>
      </c>
      <c r="D34" s="41">
        <v>103</v>
      </c>
      <c r="E34" s="41">
        <v>78</v>
      </c>
      <c r="F34" s="41">
        <v>43</v>
      </c>
    </row>
    <row r="35" spans="1:6" ht="23.25" customHeight="1" x14ac:dyDescent="0.25">
      <c r="A35" s="38" t="s">
        <v>30</v>
      </c>
      <c r="B35" s="41" t="s">
        <v>8</v>
      </c>
      <c r="C35" s="41" t="s">
        <v>8</v>
      </c>
      <c r="D35" s="41"/>
      <c r="E35" s="41">
        <v>115</v>
      </c>
      <c r="F35" s="41">
        <v>67</v>
      </c>
    </row>
    <row r="36" spans="1:6" ht="23.25" customHeight="1" x14ac:dyDescent="0.25">
      <c r="A36" s="194" t="s">
        <v>223</v>
      </c>
      <c r="B36" s="193"/>
      <c r="C36" s="193"/>
      <c r="D36" s="193"/>
      <c r="E36" s="193"/>
      <c r="F36" s="193"/>
    </row>
    <row r="37" spans="1:6" ht="23.25" customHeight="1" x14ac:dyDescent="0.25">
      <c r="A37" s="38" t="s">
        <v>28</v>
      </c>
      <c r="B37" s="41" t="s">
        <v>8</v>
      </c>
      <c r="C37" s="41" t="s">
        <v>8</v>
      </c>
      <c r="D37" s="41">
        <v>78</v>
      </c>
      <c r="E37" s="41">
        <v>71</v>
      </c>
      <c r="F37" s="41">
        <v>46</v>
      </c>
    </row>
    <row r="38" spans="1:6" ht="23.25" customHeight="1" x14ac:dyDescent="0.25">
      <c r="A38" s="38" t="s">
        <v>29</v>
      </c>
      <c r="B38" s="41" t="s">
        <v>8</v>
      </c>
      <c r="C38" s="41" t="s">
        <v>8</v>
      </c>
      <c r="D38" s="41">
        <v>8</v>
      </c>
      <c r="E38" s="41">
        <v>12</v>
      </c>
      <c r="F38" s="41">
        <v>10</v>
      </c>
    </row>
    <row r="39" spans="1:6" ht="23.25" customHeight="1" x14ac:dyDescent="0.25">
      <c r="A39" s="38" t="s">
        <v>30</v>
      </c>
      <c r="B39" s="41" t="s">
        <v>8</v>
      </c>
      <c r="C39" s="41" t="s">
        <v>8</v>
      </c>
      <c r="D39" s="41">
        <v>70</v>
      </c>
      <c r="E39" s="41">
        <v>59</v>
      </c>
      <c r="F39" s="41">
        <v>36</v>
      </c>
    </row>
    <row r="40" spans="1:6" ht="23.25" customHeight="1" x14ac:dyDescent="0.25">
      <c r="A40" s="194" t="s">
        <v>224</v>
      </c>
      <c r="B40" s="193"/>
      <c r="C40" s="193"/>
      <c r="D40" s="193"/>
      <c r="E40" s="193"/>
      <c r="F40" s="193"/>
    </row>
    <row r="41" spans="1:6" ht="23.25" customHeight="1" x14ac:dyDescent="0.25">
      <c r="A41" s="38" t="s">
        <v>28</v>
      </c>
      <c r="B41" s="41" t="s">
        <v>8</v>
      </c>
      <c r="C41" s="41" t="s">
        <v>8</v>
      </c>
      <c r="D41" s="39">
        <v>1026</v>
      </c>
      <c r="E41" s="41">
        <v>713</v>
      </c>
      <c r="F41" s="39">
        <v>12094</v>
      </c>
    </row>
    <row r="42" spans="1:6" ht="23.25" customHeight="1" x14ac:dyDescent="0.25">
      <c r="A42" s="38" t="s">
        <v>29</v>
      </c>
      <c r="B42" s="41" t="s">
        <v>8</v>
      </c>
      <c r="C42" s="41" t="s">
        <v>8</v>
      </c>
      <c r="D42" s="41">
        <v>472</v>
      </c>
      <c r="E42" s="41">
        <v>571</v>
      </c>
      <c r="F42" s="39">
        <v>1874</v>
      </c>
    </row>
    <row r="43" spans="1:6" ht="23.25" customHeight="1" thickBot="1" x14ac:dyDescent="0.3">
      <c r="A43" s="156" t="s">
        <v>30</v>
      </c>
      <c r="B43" s="52" t="s">
        <v>8</v>
      </c>
      <c r="C43" s="52" t="s">
        <v>8</v>
      </c>
      <c r="D43" s="52">
        <v>554</v>
      </c>
      <c r="E43" s="52">
        <v>142</v>
      </c>
      <c r="F43" s="195">
        <v>10220</v>
      </c>
    </row>
    <row r="44" spans="1:6" ht="23.25" customHeight="1" thickTop="1" x14ac:dyDescent="0.25">
      <c r="A44" s="92" t="s">
        <v>225</v>
      </c>
      <c r="B44" s="24"/>
      <c r="C44" s="24"/>
      <c r="D44" s="24"/>
      <c r="E44" s="24"/>
      <c r="F44" s="24"/>
    </row>
    <row r="45" spans="1:6" ht="23.25" customHeight="1" x14ac:dyDescent="0.25">
      <c r="A45" s="92" t="s">
        <v>226</v>
      </c>
      <c r="B45" s="24"/>
      <c r="C45" s="24"/>
      <c r="D45" s="24"/>
      <c r="E45" s="24"/>
      <c r="F45" s="24"/>
    </row>
    <row r="46" spans="1:6" ht="23.25" customHeight="1" x14ac:dyDescent="0.25">
      <c r="A46" s="34" t="s">
        <v>227</v>
      </c>
      <c r="B46" s="24"/>
      <c r="C46" s="24"/>
      <c r="D46" s="24"/>
      <c r="E46" s="24"/>
      <c r="F46" s="24"/>
    </row>
    <row r="47" spans="1:6" ht="23.25" customHeight="1" x14ac:dyDescent="0.25">
      <c r="A47" s="154"/>
      <c r="B47" s="130">
        <v>2016</v>
      </c>
      <c r="C47" s="130">
        <v>2017</v>
      </c>
      <c r="D47" s="130">
        <v>2018</v>
      </c>
      <c r="E47" s="130">
        <v>2019</v>
      </c>
      <c r="F47" s="130">
        <v>2020</v>
      </c>
    </row>
    <row r="48" spans="1:6" ht="23.25" customHeight="1" x14ac:dyDescent="0.25">
      <c r="A48" s="104"/>
      <c r="B48" s="41"/>
      <c r="C48" s="41"/>
      <c r="D48" s="41"/>
      <c r="E48" s="41"/>
      <c r="F48" s="41"/>
    </row>
    <row r="49" spans="1:6" ht="23.25" customHeight="1" x14ac:dyDescent="0.25">
      <c r="A49" s="276" t="s">
        <v>228</v>
      </c>
      <c r="B49" s="276"/>
      <c r="C49" s="276"/>
      <c r="D49" s="276"/>
      <c r="E49" s="276"/>
      <c r="F49" s="276"/>
    </row>
    <row r="50" spans="1:6" ht="23.25" customHeight="1" x14ac:dyDescent="0.25">
      <c r="A50" s="106" t="s">
        <v>28</v>
      </c>
      <c r="B50" s="39">
        <v>68407</v>
      </c>
      <c r="C50" s="39">
        <v>73148</v>
      </c>
      <c r="D50" s="39">
        <v>79420</v>
      </c>
      <c r="E50" s="39">
        <v>83256</v>
      </c>
      <c r="F50" s="39">
        <v>95592</v>
      </c>
    </row>
    <row r="51" spans="1:6" ht="23.25" customHeight="1" x14ac:dyDescent="0.25">
      <c r="A51" s="106" t="s">
        <v>29</v>
      </c>
      <c r="B51" s="39">
        <v>30493</v>
      </c>
      <c r="C51" s="39">
        <v>32493</v>
      </c>
      <c r="D51" s="39">
        <v>33358</v>
      </c>
      <c r="E51" s="39">
        <v>35289</v>
      </c>
      <c r="F51" s="39">
        <v>36966</v>
      </c>
    </row>
    <row r="52" spans="1:6" ht="23.25" customHeight="1" x14ac:dyDescent="0.25">
      <c r="A52" s="106" t="s">
        <v>30</v>
      </c>
      <c r="B52" s="39">
        <v>37914</v>
      </c>
      <c r="C52" s="39">
        <v>40655</v>
      </c>
      <c r="D52" s="39">
        <v>46062</v>
      </c>
      <c r="E52" s="39">
        <v>47967</v>
      </c>
      <c r="F52" s="39">
        <v>58626</v>
      </c>
    </row>
    <row r="53" spans="1:6" ht="23.25" customHeight="1" x14ac:dyDescent="0.25">
      <c r="A53" s="106"/>
      <c r="B53" s="41"/>
      <c r="C53" s="41"/>
      <c r="D53" s="41"/>
      <c r="E53" s="41"/>
      <c r="F53" s="41"/>
    </row>
    <row r="54" spans="1:6" ht="23.25" customHeight="1" x14ac:dyDescent="0.25">
      <c r="A54" s="276" t="s">
        <v>229</v>
      </c>
      <c r="B54" s="276"/>
      <c r="C54" s="276"/>
      <c r="D54" s="276"/>
      <c r="E54" s="276"/>
      <c r="F54" s="276"/>
    </row>
    <row r="55" spans="1:6" ht="23.25" customHeight="1" x14ac:dyDescent="0.25">
      <c r="A55" s="106" t="s">
        <v>28</v>
      </c>
      <c r="B55" s="55">
        <v>15.8</v>
      </c>
      <c r="C55" s="55">
        <v>16.5</v>
      </c>
      <c r="D55" s="55">
        <v>17.399999999999999</v>
      </c>
      <c r="E55" s="55">
        <v>17.899999999999999</v>
      </c>
      <c r="F55" s="55">
        <v>20.2</v>
      </c>
    </row>
    <row r="56" spans="1:6" ht="23.25" customHeight="1" x14ac:dyDescent="0.25">
      <c r="A56" s="106" t="s">
        <v>29</v>
      </c>
      <c r="B56" s="55">
        <v>14.3</v>
      </c>
      <c r="C56" s="55">
        <v>14.9</v>
      </c>
      <c r="D56" s="55">
        <v>14.9</v>
      </c>
      <c r="E56" s="55">
        <v>15.5</v>
      </c>
      <c r="F56" s="55">
        <v>15.9</v>
      </c>
    </row>
    <row r="57" spans="1:6" ht="23.25" customHeight="1" thickBot="1" x14ac:dyDescent="0.3">
      <c r="A57" s="196" t="s">
        <v>30</v>
      </c>
      <c r="B57" s="200">
        <v>17.100000000000001</v>
      </c>
      <c r="C57" s="200">
        <v>18</v>
      </c>
      <c r="D57" s="200">
        <v>19.899999999999999</v>
      </c>
      <c r="E57" s="200">
        <v>20.3</v>
      </c>
      <c r="F57" s="200">
        <v>24.5</v>
      </c>
    </row>
    <row r="58" spans="1:6" ht="23.25" customHeight="1" thickTop="1" x14ac:dyDescent="0.25">
      <c r="A58" s="106"/>
      <c r="B58" s="41"/>
      <c r="C58" s="41"/>
      <c r="D58" s="41"/>
      <c r="E58" s="41"/>
      <c r="F58" s="41"/>
    </row>
    <row r="59" spans="1:6" ht="58.5" customHeight="1" x14ac:dyDescent="0.25">
      <c r="A59" s="202" t="s">
        <v>232</v>
      </c>
      <c r="B59" s="201">
        <v>12.7</v>
      </c>
      <c r="C59" s="201">
        <v>14.2</v>
      </c>
      <c r="D59" s="201">
        <v>16.8</v>
      </c>
      <c r="E59" s="201">
        <v>16.5</v>
      </c>
      <c r="F59" s="201">
        <v>20</v>
      </c>
    </row>
    <row r="60" spans="1:6" ht="23.25" customHeight="1" x14ac:dyDescent="0.25">
      <c r="A60" s="198"/>
      <c r="B60" s="55"/>
      <c r="C60" s="55"/>
      <c r="D60" s="55"/>
      <c r="E60" s="55"/>
      <c r="F60" s="55"/>
    </row>
    <row r="61" spans="1:6" ht="68.25" customHeight="1" x14ac:dyDescent="0.25">
      <c r="A61" s="202" t="s">
        <v>233</v>
      </c>
      <c r="B61" s="201">
        <v>22.3</v>
      </c>
      <c r="C61" s="201">
        <v>29.5</v>
      </c>
      <c r="D61" s="201">
        <v>39.6</v>
      </c>
      <c r="E61" s="201">
        <v>33.799999999999997</v>
      </c>
      <c r="F61" s="201">
        <v>48.2</v>
      </c>
    </row>
    <row r="62" spans="1:6" ht="23.25" customHeight="1" thickBot="1" x14ac:dyDescent="0.3">
      <c r="A62" s="199"/>
      <c r="B62" s="197"/>
      <c r="C62" s="197"/>
      <c r="D62" s="197"/>
      <c r="E62" s="197"/>
      <c r="F62" s="197"/>
    </row>
    <row r="63" spans="1:6" ht="23.25" customHeight="1" thickTop="1" x14ac:dyDescent="0.25">
      <c r="A63" s="92" t="s">
        <v>225</v>
      </c>
      <c r="B63" s="24"/>
      <c r="C63" s="24"/>
      <c r="D63" s="24"/>
      <c r="E63" s="24"/>
      <c r="F63" s="24"/>
    </row>
    <row r="64" spans="1:6" ht="23.25" customHeight="1" x14ac:dyDescent="0.25"/>
    <row r="65" spans="1:1" ht="23.25" customHeight="1" x14ac:dyDescent="0.25">
      <c r="A65" s="34" t="s">
        <v>234</v>
      </c>
    </row>
    <row r="66" spans="1:1" ht="23.25" customHeight="1" x14ac:dyDescent="0.25"/>
  </sheetData>
  <mergeCells count="3">
    <mergeCell ref="A49:F49"/>
    <mergeCell ref="A54:F54"/>
    <mergeCell ref="A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showGridLines="0" showRowColHeaders="0" topLeftCell="A124" zoomScaleNormal="100" workbookViewId="0">
      <selection activeCell="E103" sqref="E103"/>
    </sheetView>
  </sheetViews>
  <sheetFormatPr defaultColWidth="0" defaultRowHeight="24.75" customHeight="1" zeroHeight="1" x14ac:dyDescent="0.25"/>
  <cols>
    <col min="1" max="1" width="85" style="80" customWidth="1"/>
    <col min="2" max="6" width="13.85546875" style="80" customWidth="1"/>
    <col min="7" max="9" width="9.140625" style="80" customWidth="1"/>
    <col min="10" max="16384" width="9.140625" style="80" hidden="1"/>
  </cols>
  <sheetData>
    <row r="1" spans="1:6" ht="24.75" customHeight="1" x14ac:dyDescent="0.25">
      <c r="A1" s="272" t="s">
        <v>338</v>
      </c>
      <c r="B1" s="272"/>
      <c r="C1" s="272"/>
      <c r="D1" s="272"/>
      <c r="E1" s="272"/>
      <c r="F1" s="272"/>
    </row>
    <row r="2" spans="1:6" ht="24.75" customHeight="1" x14ac:dyDescent="0.25"/>
    <row r="3" spans="1:6" ht="24.75" customHeight="1" x14ac:dyDescent="0.25">
      <c r="A3" s="226" t="s">
        <v>235</v>
      </c>
    </row>
    <row r="4" spans="1:6" ht="24.75" customHeight="1" x14ac:dyDescent="0.25">
      <c r="A4" s="81"/>
      <c r="B4" s="130">
        <v>2016</v>
      </c>
      <c r="C4" s="130">
        <v>2017</v>
      </c>
      <c r="D4" s="130">
        <v>2018</v>
      </c>
      <c r="E4" s="130">
        <v>2019</v>
      </c>
      <c r="F4" s="130">
        <v>2020</v>
      </c>
    </row>
    <row r="5" spans="1:6" ht="24.75" customHeight="1" x14ac:dyDescent="0.25">
      <c r="A5" s="40"/>
      <c r="B5" s="41"/>
      <c r="C5" s="41"/>
      <c r="D5" s="41"/>
      <c r="E5" s="41"/>
      <c r="F5" s="41"/>
    </row>
    <row r="6" spans="1:6" ht="24.75" customHeight="1" x14ac:dyDescent="0.25">
      <c r="A6" s="276" t="s">
        <v>236</v>
      </c>
      <c r="B6" s="276"/>
      <c r="C6" s="276"/>
      <c r="D6" s="276"/>
      <c r="E6" s="276"/>
      <c r="F6" s="276"/>
    </row>
    <row r="7" spans="1:6" ht="24.75" customHeight="1" x14ac:dyDescent="0.25">
      <c r="A7" s="109" t="s">
        <v>26</v>
      </c>
      <c r="B7" s="39">
        <v>9351</v>
      </c>
      <c r="C7" s="39">
        <v>10214</v>
      </c>
      <c r="D7" s="39">
        <v>11257</v>
      </c>
      <c r="E7" s="39">
        <v>12992</v>
      </c>
      <c r="F7" s="39">
        <v>14172</v>
      </c>
    </row>
    <row r="8" spans="1:6" ht="24.75" customHeight="1" x14ac:dyDescent="0.25">
      <c r="A8" s="106" t="s">
        <v>237</v>
      </c>
      <c r="B8" s="39">
        <v>3471</v>
      </c>
      <c r="C8" s="39">
        <v>3796</v>
      </c>
      <c r="D8" s="39">
        <v>4513</v>
      </c>
      <c r="E8" s="39">
        <v>4959</v>
      </c>
      <c r="F8" s="39">
        <v>5429</v>
      </c>
    </row>
    <row r="9" spans="1:6" ht="24.75" customHeight="1" x14ac:dyDescent="0.25">
      <c r="A9" s="106" t="s">
        <v>238</v>
      </c>
      <c r="B9" s="39">
        <v>4016</v>
      </c>
      <c r="C9" s="39">
        <v>4495</v>
      </c>
      <c r="D9" s="39">
        <v>4831</v>
      </c>
      <c r="E9" s="39">
        <v>5516</v>
      </c>
      <c r="F9" s="39">
        <v>5693</v>
      </c>
    </row>
    <row r="10" spans="1:6" ht="24.75" customHeight="1" x14ac:dyDescent="0.25">
      <c r="A10" s="106" t="s">
        <v>239</v>
      </c>
      <c r="B10" s="39">
        <v>1312</v>
      </c>
      <c r="C10" s="39">
        <v>1379</v>
      </c>
      <c r="D10" s="39">
        <v>1673</v>
      </c>
      <c r="E10" s="39">
        <v>2002</v>
      </c>
      <c r="F10" s="39">
        <v>2388</v>
      </c>
    </row>
    <row r="11" spans="1:6" ht="24.75" customHeight="1" x14ac:dyDescent="0.25">
      <c r="A11" s="106" t="s">
        <v>240</v>
      </c>
      <c r="B11" s="41">
        <v>170</v>
      </c>
      <c r="C11" s="41">
        <v>178</v>
      </c>
      <c r="D11" s="41">
        <v>189</v>
      </c>
      <c r="E11" s="41">
        <v>203</v>
      </c>
      <c r="F11" s="41">
        <v>211</v>
      </c>
    </row>
    <row r="12" spans="1:6" ht="24.75" customHeight="1" x14ac:dyDescent="0.25">
      <c r="A12" s="38"/>
      <c r="B12" s="41"/>
      <c r="C12" s="41"/>
      <c r="D12" s="41"/>
      <c r="E12" s="41"/>
      <c r="F12" s="41"/>
    </row>
    <row r="13" spans="1:6" ht="24.75" customHeight="1" x14ac:dyDescent="0.25">
      <c r="A13" s="194" t="s">
        <v>241</v>
      </c>
      <c r="B13" s="203"/>
      <c r="C13" s="203"/>
      <c r="D13" s="203"/>
      <c r="E13" s="203"/>
      <c r="F13" s="203"/>
    </row>
    <row r="14" spans="1:6" ht="24.75" customHeight="1" x14ac:dyDescent="0.25">
      <c r="A14" s="106" t="s">
        <v>242</v>
      </c>
      <c r="B14" s="39">
        <v>7656</v>
      </c>
      <c r="C14" s="39">
        <v>8468</v>
      </c>
      <c r="D14" s="39">
        <v>9533</v>
      </c>
      <c r="E14" s="39">
        <v>10679</v>
      </c>
      <c r="F14" s="39">
        <v>11333</v>
      </c>
    </row>
    <row r="15" spans="1:6" ht="24.75" customHeight="1" x14ac:dyDescent="0.25">
      <c r="A15" s="106" t="s">
        <v>243</v>
      </c>
      <c r="B15" s="39">
        <v>1694</v>
      </c>
      <c r="C15" s="39">
        <v>1745</v>
      </c>
      <c r="D15" s="39">
        <v>1724</v>
      </c>
      <c r="E15" s="39">
        <v>2313</v>
      </c>
      <c r="F15" s="39">
        <v>2839</v>
      </c>
    </row>
    <row r="16" spans="1:6" ht="24.75" customHeight="1" x14ac:dyDescent="0.25">
      <c r="A16" s="38"/>
      <c r="B16" s="41"/>
      <c r="C16" s="41"/>
      <c r="D16" s="41"/>
      <c r="E16" s="41"/>
      <c r="F16" s="41"/>
    </row>
    <row r="17" spans="1:6" ht="24.75" customHeight="1" x14ac:dyDescent="0.25">
      <c r="A17" s="194" t="s">
        <v>336</v>
      </c>
      <c r="B17" s="204"/>
      <c r="C17" s="204"/>
      <c r="D17" s="204"/>
      <c r="E17" s="204"/>
      <c r="F17" s="204"/>
    </row>
    <row r="18" spans="1:6" ht="24.75" customHeight="1" x14ac:dyDescent="0.25">
      <c r="A18" s="205" t="s">
        <v>244</v>
      </c>
      <c r="B18" s="112">
        <v>165782</v>
      </c>
      <c r="C18" s="112">
        <v>173097</v>
      </c>
      <c r="D18" s="112">
        <v>183698</v>
      </c>
      <c r="E18" s="112">
        <v>195202</v>
      </c>
      <c r="F18" s="112">
        <v>164911</v>
      </c>
    </row>
    <row r="19" spans="1:6" ht="24.75" customHeight="1" x14ac:dyDescent="0.25">
      <c r="A19" s="205" t="s">
        <v>245</v>
      </c>
      <c r="B19" s="112">
        <v>146899</v>
      </c>
      <c r="C19" s="112">
        <v>152337</v>
      </c>
      <c r="D19" s="112">
        <v>159240</v>
      </c>
      <c r="E19" s="112">
        <v>168265</v>
      </c>
      <c r="F19" s="112">
        <v>143390</v>
      </c>
    </row>
    <row r="20" spans="1:6" ht="24.75" customHeight="1" x14ac:dyDescent="0.25">
      <c r="A20" s="40"/>
      <c r="B20" s="40"/>
      <c r="C20" s="40"/>
      <c r="D20" s="40"/>
      <c r="E20" s="40"/>
      <c r="F20" s="40"/>
    </row>
    <row r="21" spans="1:6" ht="24.75" customHeight="1" x14ac:dyDescent="0.25">
      <c r="A21" s="22" t="s">
        <v>339</v>
      </c>
      <c r="B21" s="22">
        <v>5.6</v>
      </c>
      <c r="C21" s="22">
        <v>5.9</v>
      </c>
      <c r="D21" s="22">
        <v>6.1</v>
      </c>
      <c r="E21" s="22">
        <v>6.7</v>
      </c>
      <c r="F21" s="22">
        <v>8.6</v>
      </c>
    </row>
    <row r="22" spans="1:6" ht="24.75" customHeight="1" x14ac:dyDescent="0.25">
      <c r="A22" s="206" t="s">
        <v>246</v>
      </c>
      <c r="B22" s="22"/>
      <c r="C22" s="22"/>
      <c r="D22" s="22"/>
      <c r="E22" s="22"/>
      <c r="F22" s="22"/>
    </row>
    <row r="23" spans="1:6" ht="24.75" customHeight="1" x14ac:dyDescent="0.25">
      <c r="A23" s="205" t="s">
        <v>247</v>
      </c>
      <c r="B23" s="183">
        <v>4.5999999999999996</v>
      </c>
      <c r="C23" s="183">
        <v>4.9000000000000004</v>
      </c>
      <c r="D23" s="183">
        <v>5.2</v>
      </c>
      <c r="E23" s="183">
        <v>5.5</v>
      </c>
      <c r="F23" s="183">
        <v>6.9</v>
      </c>
    </row>
    <row r="24" spans="1:6" ht="24.75" customHeight="1" x14ac:dyDescent="0.25">
      <c r="A24" s="205" t="s">
        <v>248</v>
      </c>
      <c r="B24" s="183">
        <v>1</v>
      </c>
      <c r="C24" s="183">
        <v>1</v>
      </c>
      <c r="D24" s="183">
        <v>0.9</v>
      </c>
      <c r="E24" s="183">
        <v>1.2</v>
      </c>
      <c r="F24" s="183">
        <v>1.7</v>
      </c>
    </row>
    <row r="25" spans="1:6" ht="24.75" customHeight="1" x14ac:dyDescent="0.25">
      <c r="A25" s="40"/>
      <c r="B25" s="40"/>
      <c r="C25" s="40"/>
      <c r="D25" s="40"/>
      <c r="E25" s="40"/>
      <c r="F25" s="40"/>
    </row>
    <row r="26" spans="1:6" ht="24.75" customHeight="1" x14ac:dyDescent="0.25">
      <c r="A26" s="22" t="s">
        <v>337</v>
      </c>
      <c r="B26" s="283">
        <v>17612</v>
      </c>
      <c r="C26" s="283">
        <v>19012</v>
      </c>
      <c r="D26" s="283">
        <v>20713</v>
      </c>
      <c r="E26" s="283">
        <v>23634</v>
      </c>
      <c r="F26" s="283">
        <v>25497</v>
      </c>
    </row>
    <row r="27" spans="1:6" ht="24.75" customHeight="1" x14ac:dyDescent="0.25">
      <c r="A27" s="206" t="s">
        <v>249</v>
      </c>
      <c r="B27" s="283"/>
      <c r="C27" s="283"/>
      <c r="D27" s="283"/>
      <c r="E27" s="283"/>
      <c r="F27" s="283"/>
    </row>
    <row r="28" spans="1:6" ht="24.75" customHeight="1" thickBot="1" x14ac:dyDescent="0.3">
      <c r="A28" s="207"/>
      <c r="B28" s="208"/>
      <c r="C28" s="208"/>
      <c r="D28" s="208"/>
      <c r="E28" s="208"/>
      <c r="F28" s="208"/>
    </row>
    <row r="29" spans="1:6" ht="24.75" customHeight="1" thickTop="1" x14ac:dyDescent="0.25">
      <c r="A29" s="92" t="s">
        <v>250</v>
      </c>
    </row>
    <row r="30" spans="1:6" ht="24.75" customHeight="1" x14ac:dyDescent="0.25"/>
    <row r="31" spans="1:6" ht="24.75" customHeight="1" x14ac:dyDescent="0.25">
      <c r="A31" s="145"/>
    </row>
    <row r="32" spans="1:6" ht="24.75" customHeight="1" x14ac:dyDescent="0.25">
      <c r="A32" s="226" t="s">
        <v>251</v>
      </c>
    </row>
    <row r="33" spans="1:6" ht="24.75" customHeight="1" x14ac:dyDescent="0.25">
      <c r="A33" s="81"/>
      <c r="B33" s="130">
        <v>2016</v>
      </c>
      <c r="C33" s="130">
        <v>2017</v>
      </c>
      <c r="D33" s="130">
        <v>2018</v>
      </c>
      <c r="E33" s="130">
        <v>2019</v>
      </c>
      <c r="F33" s="130">
        <v>2020</v>
      </c>
    </row>
    <row r="34" spans="1:6" ht="24.75" customHeight="1" x14ac:dyDescent="0.25">
      <c r="A34" s="40"/>
      <c r="B34" s="41"/>
      <c r="C34" s="41"/>
      <c r="D34" s="41"/>
      <c r="E34" s="41"/>
      <c r="F34" s="41"/>
    </row>
    <row r="35" spans="1:6" ht="24.75" customHeight="1" x14ac:dyDescent="0.25">
      <c r="A35" s="105" t="s">
        <v>252</v>
      </c>
      <c r="B35" s="108">
        <v>4183</v>
      </c>
      <c r="C35" s="108">
        <v>4727</v>
      </c>
      <c r="D35" s="108">
        <v>5097</v>
      </c>
      <c r="E35" s="108">
        <v>5742</v>
      </c>
      <c r="F35" s="108">
        <v>5896</v>
      </c>
    </row>
    <row r="36" spans="1:6" ht="24.75" customHeight="1" x14ac:dyDescent="0.25">
      <c r="A36" s="82"/>
      <c r="B36" s="41"/>
      <c r="C36" s="41"/>
      <c r="D36" s="40"/>
      <c r="E36" s="40"/>
      <c r="F36" s="41"/>
    </row>
    <row r="37" spans="1:6" ht="24.75" customHeight="1" x14ac:dyDescent="0.25">
      <c r="A37" s="107" t="s">
        <v>253</v>
      </c>
      <c r="B37" s="108">
        <v>2093</v>
      </c>
      <c r="C37" s="108">
        <v>2346</v>
      </c>
      <c r="D37" s="108">
        <v>2483</v>
      </c>
      <c r="E37" s="108">
        <v>2883</v>
      </c>
      <c r="F37" s="108">
        <v>2768</v>
      </c>
    </row>
    <row r="38" spans="1:6" ht="24.75" customHeight="1" x14ac:dyDescent="0.25">
      <c r="A38" s="109" t="s">
        <v>254</v>
      </c>
      <c r="B38" s="41">
        <v>88</v>
      </c>
      <c r="C38" s="41">
        <v>108</v>
      </c>
      <c r="D38" s="41">
        <v>124</v>
      </c>
      <c r="E38" s="41">
        <v>143</v>
      </c>
      <c r="F38" s="41">
        <v>126</v>
      </c>
    </row>
    <row r="39" spans="1:6" ht="24.75" customHeight="1" x14ac:dyDescent="0.25">
      <c r="A39" s="107" t="s">
        <v>255</v>
      </c>
      <c r="B39" s="108">
        <v>1589</v>
      </c>
      <c r="C39" s="108">
        <v>1807</v>
      </c>
      <c r="D39" s="108">
        <v>1952</v>
      </c>
      <c r="E39" s="108">
        <v>2189</v>
      </c>
      <c r="F39" s="108">
        <v>2386</v>
      </c>
    </row>
    <row r="40" spans="1:6" ht="24.75" customHeight="1" x14ac:dyDescent="0.25">
      <c r="A40" s="109" t="s">
        <v>256</v>
      </c>
      <c r="B40" s="41">
        <v>989</v>
      </c>
      <c r="C40" s="39">
        <v>1256</v>
      </c>
      <c r="D40" s="39">
        <v>1402</v>
      </c>
      <c r="E40" s="39">
        <v>1584</v>
      </c>
      <c r="F40" s="39">
        <v>1752</v>
      </c>
    </row>
    <row r="41" spans="1:6" ht="24.75" customHeight="1" x14ac:dyDescent="0.25">
      <c r="A41" s="109" t="s">
        <v>257</v>
      </c>
      <c r="B41" s="41">
        <v>387</v>
      </c>
      <c r="C41" s="41">
        <v>313</v>
      </c>
      <c r="D41" s="41">
        <v>302</v>
      </c>
      <c r="E41" s="41">
        <v>335</v>
      </c>
      <c r="F41" s="41">
        <v>350</v>
      </c>
    </row>
    <row r="42" spans="1:6" ht="24.75" customHeight="1" x14ac:dyDescent="0.25">
      <c r="A42" s="109" t="s">
        <v>258</v>
      </c>
      <c r="B42" s="41">
        <v>209</v>
      </c>
      <c r="C42" s="41">
        <v>235</v>
      </c>
      <c r="D42" s="41">
        <v>245</v>
      </c>
      <c r="E42" s="41">
        <v>265</v>
      </c>
      <c r="F42" s="41">
        <v>281</v>
      </c>
    </row>
    <row r="43" spans="1:6" ht="24.75" customHeight="1" x14ac:dyDescent="0.25">
      <c r="A43" s="109" t="s">
        <v>259</v>
      </c>
      <c r="B43" s="41">
        <v>3</v>
      </c>
      <c r="C43" s="41">
        <v>3</v>
      </c>
      <c r="D43" s="41">
        <v>3</v>
      </c>
      <c r="E43" s="41">
        <v>3</v>
      </c>
      <c r="F43" s="41">
        <v>3</v>
      </c>
    </row>
    <row r="44" spans="1:6" ht="24.75" customHeight="1" x14ac:dyDescent="0.25">
      <c r="A44" s="107" t="s">
        <v>260</v>
      </c>
      <c r="B44" s="193">
        <v>334</v>
      </c>
      <c r="C44" s="193">
        <v>342</v>
      </c>
      <c r="D44" s="193">
        <v>386</v>
      </c>
      <c r="E44" s="193">
        <v>401</v>
      </c>
      <c r="F44" s="193">
        <v>408</v>
      </c>
    </row>
    <row r="45" spans="1:6" ht="24.75" customHeight="1" x14ac:dyDescent="0.25">
      <c r="A45" s="109" t="s">
        <v>261</v>
      </c>
      <c r="B45" s="41">
        <v>290</v>
      </c>
      <c r="C45" s="41">
        <v>283</v>
      </c>
      <c r="D45" s="41">
        <v>325</v>
      </c>
      <c r="E45" s="41">
        <v>350</v>
      </c>
      <c r="F45" s="41">
        <v>358</v>
      </c>
    </row>
    <row r="46" spans="1:6" ht="24.75" customHeight="1" x14ac:dyDescent="0.25">
      <c r="A46" s="109" t="s">
        <v>262</v>
      </c>
      <c r="B46" s="41">
        <v>27</v>
      </c>
      <c r="C46" s="41">
        <v>36</v>
      </c>
      <c r="D46" s="41">
        <v>42</v>
      </c>
      <c r="E46" s="41">
        <v>30</v>
      </c>
      <c r="F46" s="41">
        <v>28</v>
      </c>
    </row>
    <row r="47" spans="1:6" ht="24.75" customHeight="1" x14ac:dyDescent="0.25">
      <c r="A47" s="109" t="s">
        <v>263</v>
      </c>
      <c r="B47" s="41">
        <v>8</v>
      </c>
      <c r="C47" s="41">
        <v>13</v>
      </c>
      <c r="D47" s="41">
        <v>10</v>
      </c>
      <c r="E47" s="41">
        <v>10</v>
      </c>
      <c r="F47" s="41">
        <v>10</v>
      </c>
    </row>
    <row r="48" spans="1:6" ht="24.75" customHeight="1" x14ac:dyDescent="0.25">
      <c r="A48" s="109" t="s">
        <v>264</v>
      </c>
      <c r="B48" s="41">
        <v>9</v>
      </c>
      <c r="C48" s="41">
        <v>10</v>
      </c>
      <c r="D48" s="41">
        <v>9</v>
      </c>
      <c r="E48" s="41">
        <v>10</v>
      </c>
      <c r="F48" s="41">
        <v>11</v>
      </c>
    </row>
    <row r="49" spans="1:6" ht="24.75" customHeight="1" x14ac:dyDescent="0.25">
      <c r="A49" s="107" t="s">
        <v>265</v>
      </c>
      <c r="B49" s="193" t="s">
        <v>266</v>
      </c>
      <c r="C49" s="193" t="s">
        <v>266</v>
      </c>
      <c r="D49" s="193">
        <v>11</v>
      </c>
      <c r="E49" s="193">
        <v>44</v>
      </c>
      <c r="F49" s="193">
        <v>132</v>
      </c>
    </row>
    <row r="50" spans="1:6" ht="24.75" customHeight="1" x14ac:dyDescent="0.25">
      <c r="A50" s="210"/>
      <c r="B50" s="41"/>
      <c r="C50" s="41"/>
      <c r="D50" s="41"/>
      <c r="E50" s="41"/>
      <c r="F50" s="41"/>
    </row>
    <row r="51" spans="1:6" ht="24.75" customHeight="1" x14ac:dyDescent="0.25">
      <c r="A51" s="107" t="s">
        <v>267</v>
      </c>
      <c r="B51" s="193">
        <v>168</v>
      </c>
      <c r="C51" s="193">
        <v>232</v>
      </c>
      <c r="D51" s="193">
        <v>266</v>
      </c>
      <c r="E51" s="193">
        <v>225</v>
      </c>
      <c r="F51" s="193">
        <v>203</v>
      </c>
    </row>
    <row r="52" spans="1:6" ht="24.75" customHeight="1" thickBot="1" x14ac:dyDescent="0.3">
      <c r="A52" s="49"/>
      <c r="B52" s="52"/>
      <c r="C52" s="52"/>
      <c r="D52" s="52"/>
      <c r="E52" s="52"/>
      <c r="F52" s="52"/>
    </row>
    <row r="53" spans="1:6" ht="24.75" customHeight="1" thickTop="1" x14ac:dyDescent="0.25">
      <c r="A53" s="92" t="s">
        <v>136</v>
      </c>
    </row>
    <row r="54" spans="1:6" ht="24.75" customHeight="1" x14ac:dyDescent="0.25">
      <c r="A54" s="40"/>
    </row>
    <row r="55" spans="1:6" ht="24.75" customHeight="1" x14ac:dyDescent="0.25">
      <c r="A55" s="226" t="s">
        <v>268</v>
      </c>
    </row>
    <row r="56" spans="1:6" ht="24.75" customHeight="1" x14ac:dyDescent="0.25">
      <c r="A56" s="130"/>
      <c r="B56" s="130">
        <v>2016</v>
      </c>
      <c r="C56" s="130">
        <v>2017</v>
      </c>
      <c r="D56" s="130">
        <v>2018</v>
      </c>
      <c r="E56" s="130">
        <v>2019</v>
      </c>
      <c r="F56" s="130">
        <v>2020</v>
      </c>
    </row>
    <row r="57" spans="1:6" ht="24.75" customHeight="1" x14ac:dyDescent="0.25">
      <c r="A57" s="139"/>
    </row>
    <row r="58" spans="1:6" ht="24.75" customHeight="1" x14ac:dyDescent="0.25">
      <c r="A58" s="194" t="s">
        <v>269</v>
      </c>
      <c r="B58" s="211">
        <v>1312</v>
      </c>
      <c r="C58" s="211">
        <v>1379</v>
      </c>
      <c r="D58" s="211">
        <v>1673</v>
      </c>
      <c r="E58" s="211">
        <v>2002</v>
      </c>
      <c r="F58" s="211">
        <v>2388</v>
      </c>
    </row>
    <row r="59" spans="1:6" ht="24.75" customHeight="1" x14ac:dyDescent="0.25">
      <c r="A59" s="120" t="s">
        <v>270</v>
      </c>
      <c r="B59" s="144">
        <v>1295</v>
      </c>
      <c r="C59" s="144">
        <v>1305</v>
      </c>
      <c r="D59" s="144">
        <v>1338</v>
      </c>
      <c r="E59" s="144">
        <v>1642</v>
      </c>
      <c r="F59" s="144">
        <v>1642</v>
      </c>
    </row>
    <row r="60" spans="1:6" ht="24.75" customHeight="1" x14ac:dyDescent="0.25">
      <c r="A60" s="120" t="s">
        <v>271</v>
      </c>
      <c r="B60" s="133">
        <v>12</v>
      </c>
      <c r="C60" s="133">
        <v>11</v>
      </c>
      <c r="D60" s="133">
        <v>13</v>
      </c>
      <c r="E60" s="133">
        <v>19</v>
      </c>
      <c r="F60" s="133">
        <v>16</v>
      </c>
    </row>
    <row r="61" spans="1:6" ht="24.75" customHeight="1" x14ac:dyDescent="0.25">
      <c r="A61" s="120" t="s">
        <v>272</v>
      </c>
      <c r="B61" s="133">
        <v>5</v>
      </c>
      <c r="C61" s="133">
        <v>6</v>
      </c>
      <c r="D61" s="133">
        <v>6</v>
      </c>
      <c r="E61" s="133">
        <v>5</v>
      </c>
      <c r="F61" s="133">
        <v>5</v>
      </c>
    </row>
    <row r="62" spans="1:6" ht="24.75" customHeight="1" x14ac:dyDescent="0.25">
      <c r="A62" s="120" t="s">
        <v>273</v>
      </c>
      <c r="B62" s="133">
        <v>0</v>
      </c>
      <c r="C62" s="133">
        <v>0</v>
      </c>
      <c r="D62" s="133">
        <v>282</v>
      </c>
      <c r="E62" s="133">
        <v>290</v>
      </c>
      <c r="F62" s="133">
        <v>311</v>
      </c>
    </row>
    <row r="63" spans="1:6" ht="24.75" customHeight="1" x14ac:dyDescent="0.25">
      <c r="A63" s="120" t="s">
        <v>274</v>
      </c>
      <c r="B63" s="133">
        <v>0</v>
      </c>
      <c r="C63" s="133">
        <v>57</v>
      </c>
      <c r="D63" s="133">
        <v>35</v>
      </c>
      <c r="E63" s="133">
        <v>46</v>
      </c>
      <c r="F63" s="133">
        <v>219</v>
      </c>
    </row>
    <row r="64" spans="1:6" ht="24.75" customHeight="1" x14ac:dyDescent="0.25">
      <c r="A64" s="120" t="s">
        <v>275</v>
      </c>
      <c r="B64" s="133">
        <v>0</v>
      </c>
      <c r="C64" s="133">
        <v>0</v>
      </c>
      <c r="D64" s="133">
        <v>0</v>
      </c>
      <c r="E64" s="133">
        <v>0</v>
      </c>
      <c r="F64" s="133">
        <v>196</v>
      </c>
    </row>
    <row r="65" spans="1:6" ht="24.75" customHeight="1" x14ac:dyDescent="0.25">
      <c r="A65" s="40"/>
      <c r="B65" s="40"/>
      <c r="C65" s="40"/>
      <c r="D65" s="40"/>
      <c r="E65" s="40"/>
      <c r="F65" s="40"/>
    </row>
    <row r="66" spans="1:6" ht="24.75" customHeight="1" x14ac:dyDescent="0.25">
      <c r="A66" s="194" t="s">
        <v>267</v>
      </c>
      <c r="B66" s="142">
        <v>13</v>
      </c>
      <c r="C66" s="142">
        <v>13</v>
      </c>
      <c r="D66" s="142">
        <v>13</v>
      </c>
      <c r="E66" s="142">
        <v>13</v>
      </c>
      <c r="F66" s="142">
        <v>13</v>
      </c>
    </row>
    <row r="67" spans="1:6" ht="24.75" customHeight="1" thickBot="1" x14ac:dyDescent="0.3">
      <c r="A67" s="212"/>
      <c r="B67" s="213"/>
      <c r="C67" s="213"/>
      <c r="D67" s="213"/>
      <c r="E67" s="213"/>
      <c r="F67" s="213"/>
    </row>
    <row r="68" spans="1:6" ht="24.75" customHeight="1" thickTop="1" x14ac:dyDescent="0.25">
      <c r="A68" s="92" t="s">
        <v>276</v>
      </c>
    </row>
    <row r="69" spans="1:6" ht="24.75" customHeight="1" x14ac:dyDescent="0.25">
      <c r="A69" s="40"/>
      <c r="F69" s="265"/>
    </row>
    <row r="70" spans="1:6" ht="24.75" customHeight="1" x14ac:dyDescent="0.25"/>
    <row r="71" spans="1:6" ht="24.75" customHeight="1" x14ac:dyDescent="0.25">
      <c r="A71" s="40"/>
    </row>
    <row r="72" spans="1:6" ht="24.75" customHeight="1" x14ac:dyDescent="0.25">
      <c r="A72" s="226" t="s">
        <v>277</v>
      </c>
    </row>
    <row r="73" spans="1:6" ht="24.75" customHeight="1" x14ac:dyDescent="0.25">
      <c r="A73" s="130"/>
      <c r="B73" s="130">
        <v>2016</v>
      </c>
      <c r="C73" s="130">
        <v>2017</v>
      </c>
      <c r="D73" s="130">
        <v>2018</v>
      </c>
      <c r="E73" s="130">
        <v>2019</v>
      </c>
      <c r="F73" s="130">
        <v>2020</v>
      </c>
    </row>
    <row r="74" spans="1:6" ht="24.75" customHeight="1" x14ac:dyDescent="0.25">
      <c r="A74" s="139"/>
    </row>
    <row r="75" spans="1:6" ht="24.75" customHeight="1" x14ac:dyDescent="0.25">
      <c r="A75" s="194" t="s">
        <v>278</v>
      </c>
      <c r="B75" s="214">
        <v>5165</v>
      </c>
      <c r="C75" s="214">
        <v>5541</v>
      </c>
      <c r="D75" s="214">
        <v>6237</v>
      </c>
      <c r="E75" s="214">
        <v>7272</v>
      </c>
      <c r="F75" s="214">
        <v>8268</v>
      </c>
    </row>
    <row r="76" spans="1:6" ht="24.75" customHeight="1" x14ac:dyDescent="0.25">
      <c r="A76" s="120" t="s">
        <v>279</v>
      </c>
      <c r="B76" s="112">
        <v>3203</v>
      </c>
      <c r="C76" s="112">
        <v>3526</v>
      </c>
      <c r="D76" s="112">
        <v>3951</v>
      </c>
      <c r="E76" s="112">
        <v>4375</v>
      </c>
      <c r="F76" s="112">
        <v>4800</v>
      </c>
    </row>
    <row r="77" spans="1:6" ht="24.75" customHeight="1" x14ac:dyDescent="0.25">
      <c r="A77" s="120" t="s">
        <v>280</v>
      </c>
      <c r="B77" s="111">
        <v>210</v>
      </c>
      <c r="C77" s="111">
        <v>233</v>
      </c>
      <c r="D77" s="111">
        <v>250</v>
      </c>
      <c r="E77" s="111">
        <v>268</v>
      </c>
      <c r="F77" s="111">
        <v>290</v>
      </c>
    </row>
    <row r="78" spans="1:6" ht="24.75" customHeight="1" x14ac:dyDescent="0.25">
      <c r="A78" s="120" t="s">
        <v>281</v>
      </c>
      <c r="B78" s="112">
        <v>1403</v>
      </c>
      <c r="C78" s="112">
        <v>1442</v>
      </c>
      <c r="D78" s="112">
        <v>1524</v>
      </c>
      <c r="E78" s="112">
        <v>1897</v>
      </c>
      <c r="F78" s="112">
        <v>1921</v>
      </c>
    </row>
    <row r="79" spans="1:6" ht="24.75" customHeight="1" x14ac:dyDescent="0.25">
      <c r="A79" s="120" t="s">
        <v>282</v>
      </c>
      <c r="B79" s="111">
        <v>55</v>
      </c>
      <c r="C79" s="111">
        <v>34</v>
      </c>
      <c r="D79" s="111">
        <v>27</v>
      </c>
      <c r="E79" s="111">
        <v>25</v>
      </c>
      <c r="F79" s="111">
        <v>27</v>
      </c>
    </row>
    <row r="80" spans="1:6" ht="24.75" customHeight="1" x14ac:dyDescent="0.25">
      <c r="A80" s="120" t="s">
        <v>283</v>
      </c>
      <c r="B80" s="111">
        <v>2.9</v>
      </c>
      <c r="C80" s="111">
        <v>1.6</v>
      </c>
      <c r="D80" s="111">
        <v>1.6</v>
      </c>
      <c r="E80" s="111">
        <v>1.6</v>
      </c>
      <c r="F80" s="111">
        <v>1.6</v>
      </c>
    </row>
    <row r="81" spans="1:6" ht="24.75" customHeight="1" x14ac:dyDescent="0.25">
      <c r="A81" s="120" t="s">
        <v>284</v>
      </c>
      <c r="B81" s="111">
        <v>9</v>
      </c>
      <c r="C81" s="111">
        <v>0.5</v>
      </c>
      <c r="D81" s="111">
        <v>0.3</v>
      </c>
      <c r="E81" s="111">
        <v>0.5</v>
      </c>
      <c r="F81" s="111">
        <v>2.4</v>
      </c>
    </row>
    <row r="82" spans="1:6" ht="24.75" customHeight="1" x14ac:dyDescent="0.25">
      <c r="A82" s="120" t="s">
        <v>285</v>
      </c>
      <c r="B82" s="111">
        <v>186</v>
      </c>
      <c r="C82" s="111">
        <v>181</v>
      </c>
      <c r="D82" s="111">
        <v>302</v>
      </c>
      <c r="E82" s="111">
        <v>311</v>
      </c>
      <c r="F82" s="111">
        <v>357</v>
      </c>
    </row>
    <row r="83" spans="1:6" ht="24.75" customHeight="1" x14ac:dyDescent="0.25">
      <c r="A83" s="120" t="s">
        <v>286</v>
      </c>
      <c r="B83" s="111">
        <v>96</v>
      </c>
      <c r="C83" s="111">
        <v>116</v>
      </c>
      <c r="D83" s="111">
        <v>178</v>
      </c>
      <c r="E83" s="111">
        <v>394</v>
      </c>
      <c r="F83" s="111">
        <v>867</v>
      </c>
    </row>
    <row r="84" spans="1:6" ht="24.75" customHeight="1" x14ac:dyDescent="0.25">
      <c r="A84" s="120" t="s">
        <v>284</v>
      </c>
      <c r="B84" s="111">
        <v>0.2</v>
      </c>
      <c r="C84" s="111">
        <v>6.2</v>
      </c>
      <c r="D84" s="111">
        <v>1.4</v>
      </c>
      <c r="E84" s="111">
        <v>0.05</v>
      </c>
      <c r="F84" s="111">
        <v>2.2999999999999998</v>
      </c>
    </row>
    <row r="85" spans="1:6" ht="24.75" customHeight="1" thickBot="1" x14ac:dyDescent="0.3">
      <c r="A85" s="212"/>
      <c r="B85" s="213"/>
      <c r="C85" s="213"/>
      <c r="D85" s="213"/>
      <c r="E85" s="213"/>
      <c r="F85" s="213"/>
    </row>
    <row r="86" spans="1:6" ht="24.75" customHeight="1" thickTop="1" x14ac:dyDescent="0.25">
      <c r="A86" s="92" t="s">
        <v>287</v>
      </c>
    </row>
    <row r="87" spans="1:6" ht="24.75" customHeight="1" x14ac:dyDescent="0.25">
      <c r="A87" s="40"/>
    </row>
    <row r="88" spans="1:6" ht="24.75" customHeight="1" x14ac:dyDescent="0.25"/>
    <row r="89" spans="1:6" ht="24.75" customHeight="1" x14ac:dyDescent="0.25">
      <c r="A89" s="40"/>
    </row>
    <row r="90" spans="1:6" ht="24.75" customHeight="1" x14ac:dyDescent="0.25">
      <c r="A90" s="34" t="s">
        <v>288</v>
      </c>
    </row>
    <row r="91" spans="1:6" ht="24.75" customHeight="1" x14ac:dyDescent="0.25">
      <c r="A91" s="216"/>
      <c r="B91" s="217">
        <v>2016</v>
      </c>
      <c r="C91" s="217">
        <v>2017</v>
      </c>
      <c r="D91" s="217">
        <v>2018</v>
      </c>
      <c r="E91" s="217">
        <v>2019</v>
      </c>
      <c r="F91" s="217">
        <v>2020</v>
      </c>
    </row>
    <row r="92" spans="1:6" ht="24.75" customHeight="1" x14ac:dyDescent="0.25">
      <c r="A92" s="40"/>
    </row>
    <row r="93" spans="1:6" ht="24.75" customHeight="1" x14ac:dyDescent="0.25">
      <c r="A93" s="83" t="s">
        <v>289</v>
      </c>
      <c r="B93" s="279">
        <v>88.2</v>
      </c>
      <c r="C93" s="279">
        <v>108.2</v>
      </c>
      <c r="D93" s="279">
        <v>123.6</v>
      </c>
      <c r="E93" s="279">
        <v>142.6</v>
      </c>
      <c r="F93" s="279">
        <v>125.6</v>
      </c>
    </row>
    <row r="94" spans="1:6" ht="24.75" customHeight="1" x14ac:dyDescent="0.25">
      <c r="A94" s="83" t="s">
        <v>290</v>
      </c>
      <c r="B94" s="279"/>
      <c r="C94" s="279"/>
      <c r="D94" s="279"/>
      <c r="E94" s="279"/>
      <c r="F94" s="279"/>
    </row>
    <row r="95" spans="1:6" ht="24.75" customHeight="1" x14ac:dyDescent="0.25">
      <c r="A95" s="120"/>
      <c r="B95" s="121"/>
      <c r="C95" s="121"/>
      <c r="D95" s="121"/>
      <c r="E95" s="121"/>
      <c r="F95" s="121"/>
    </row>
    <row r="96" spans="1:6" ht="24.75" customHeight="1" x14ac:dyDescent="0.25">
      <c r="A96" s="83" t="s">
        <v>291</v>
      </c>
      <c r="B96" s="281">
        <v>33632</v>
      </c>
      <c r="C96" s="281">
        <v>34441</v>
      </c>
      <c r="D96" s="281">
        <v>33251</v>
      </c>
      <c r="E96" s="281">
        <v>34362</v>
      </c>
      <c r="F96" s="281">
        <v>33051</v>
      </c>
    </row>
    <row r="97" spans="1:6" ht="24.75" customHeight="1" x14ac:dyDescent="0.25">
      <c r="A97" s="83" t="s">
        <v>292</v>
      </c>
      <c r="B97" s="281"/>
      <c r="C97" s="281"/>
      <c r="D97" s="281"/>
      <c r="E97" s="281"/>
      <c r="F97" s="281"/>
    </row>
    <row r="98" spans="1:6" ht="24.75" customHeight="1" x14ac:dyDescent="0.25">
      <c r="A98" s="120"/>
      <c r="B98" s="40"/>
      <c r="C98" s="155"/>
      <c r="D98" s="155"/>
      <c r="E98" s="155"/>
      <c r="F98" s="155"/>
    </row>
    <row r="99" spans="1:6" ht="24.75" customHeight="1" thickBot="1" x14ac:dyDescent="0.3">
      <c r="A99" s="218" t="s">
        <v>293</v>
      </c>
      <c r="B99" s="168">
        <v>80.2</v>
      </c>
      <c r="C99" s="168">
        <v>83.9</v>
      </c>
      <c r="D99" s="168">
        <v>81.7</v>
      </c>
      <c r="E99" s="168">
        <v>87.7</v>
      </c>
      <c r="F99" s="168">
        <v>80.099999999999994</v>
      </c>
    </row>
    <row r="100" spans="1:6" ht="24.75" customHeight="1" thickTop="1" x14ac:dyDescent="0.25">
      <c r="A100" s="92" t="s">
        <v>136</v>
      </c>
    </row>
    <row r="101" spans="1:6" ht="24.75" customHeight="1" x14ac:dyDescent="0.25">
      <c r="A101" s="209"/>
    </row>
    <row r="102" spans="1:6" ht="24.75" customHeight="1" x14ac:dyDescent="0.25">
      <c r="A102" s="34" t="s">
        <v>294</v>
      </c>
    </row>
    <row r="103" spans="1:6" ht="24.75" customHeight="1" thickBot="1" x14ac:dyDescent="0.3">
      <c r="A103" s="216"/>
      <c r="B103" s="219">
        <v>2018</v>
      </c>
      <c r="C103" s="219">
        <v>2019</v>
      </c>
      <c r="D103" s="219">
        <v>2020</v>
      </c>
    </row>
    <row r="104" spans="1:6" ht="24.75" customHeight="1" x14ac:dyDescent="0.25">
      <c r="A104" s="40"/>
      <c r="B104" s="40"/>
      <c r="C104" s="220"/>
      <c r="D104" s="40"/>
    </row>
    <row r="105" spans="1:6" ht="24.75" customHeight="1" x14ac:dyDescent="0.25">
      <c r="A105" s="83" t="s">
        <v>341</v>
      </c>
      <c r="B105" s="167">
        <v>10.5</v>
      </c>
      <c r="C105" s="167" t="s">
        <v>295</v>
      </c>
      <c r="D105" s="132">
        <v>131.6</v>
      </c>
    </row>
    <row r="106" spans="1:6" ht="24.75" customHeight="1" x14ac:dyDescent="0.25">
      <c r="A106" s="40"/>
      <c r="B106" s="40"/>
      <c r="C106" s="40"/>
      <c r="D106" s="40"/>
    </row>
    <row r="107" spans="1:6" ht="24.75" customHeight="1" x14ac:dyDescent="0.25">
      <c r="A107" s="83" t="s">
        <v>340</v>
      </c>
      <c r="B107" s="204"/>
      <c r="C107" s="204"/>
      <c r="D107" s="204"/>
    </row>
    <row r="108" spans="1:6" ht="24.75" customHeight="1" x14ac:dyDescent="0.25">
      <c r="A108" s="205" t="s">
        <v>29</v>
      </c>
      <c r="B108" s="112">
        <v>22291</v>
      </c>
      <c r="C108" s="112">
        <v>20060</v>
      </c>
      <c r="D108" s="112">
        <v>20802</v>
      </c>
    </row>
    <row r="109" spans="1:6" ht="24.75" customHeight="1" x14ac:dyDescent="0.25">
      <c r="A109" s="205" t="s">
        <v>30</v>
      </c>
      <c r="B109" s="112">
        <v>20417</v>
      </c>
      <c r="C109" s="112">
        <v>17756</v>
      </c>
      <c r="D109" s="112">
        <v>17899</v>
      </c>
    </row>
    <row r="110" spans="1:6" ht="24.75" customHeight="1" x14ac:dyDescent="0.25">
      <c r="A110" s="40"/>
      <c r="B110" s="40"/>
      <c r="C110" s="40"/>
      <c r="D110" s="40"/>
    </row>
    <row r="111" spans="1:6" ht="24.75" customHeight="1" x14ac:dyDescent="0.25">
      <c r="A111" s="83" t="s">
        <v>296</v>
      </c>
      <c r="B111" s="204"/>
      <c r="C111" s="204"/>
      <c r="D111" s="204"/>
    </row>
    <row r="112" spans="1:6" ht="24.75" customHeight="1" x14ac:dyDescent="0.25">
      <c r="A112" s="205" t="s">
        <v>29</v>
      </c>
      <c r="B112" s="111">
        <v>41.1</v>
      </c>
      <c r="C112" s="111">
        <v>40.5</v>
      </c>
      <c r="D112" s="111">
        <v>38.6</v>
      </c>
    </row>
    <row r="113" spans="1:6" ht="24.75" customHeight="1" thickBot="1" x14ac:dyDescent="0.3">
      <c r="A113" s="221" t="s">
        <v>30</v>
      </c>
      <c r="B113" s="114">
        <v>50.1</v>
      </c>
      <c r="C113" s="114">
        <v>45.8</v>
      </c>
      <c r="D113" s="114">
        <v>43.3</v>
      </c>
    </row>
    <row r="114" spans="1:6" ht="24.75" customHeight="1" thickTop="1" x14ac:dyDescent="0.25">
      <c r="A114" s="92" t="s">
        <v>297</v>
      </c>
    </row>
    <row r="115" spans="1:6" ht="24.75" customHeight="1" x14ac:dyDescent="0.25"/>
    <row r="116" spans="1:6" ht="24.75" customHeight="1" x14ac:dyDescent="0.25">
      <c r="A116" s="34"/>
    </row>
    <row r="117" spans="1:6" ht="24.75" customHeight="1" x14ac:dyDescent="0.25">
      <c r="A117" s="226" t="s">
        <v>298</v>
      </c>
    </row>
    <row r="118" spans="1:6" ht="24.75" customHeight="1" x14ac:dyDescent="0.25">
      <c r="A118" s="222"/>
      <c r="B118" s="130">
        <v>2016</v>
      </c>
      <c r="C118" s="130">
        <v>2017</v>
      </c>
      <c r="D118" s="130">
        <v>2018</v>
      </c>
      <c r="E118" s="130">
        <v>2019</v>
      </c>
      <c r="F118" s="130">
        <v>2020</v>
      </c>
    </row>
    <row r="119" spans="1:6" ht="24.75" customHeight="1" x14ac:dyDescent="0.25">
      <c r="A119" s="40"/>
      <c r="B119" s="40"/>
      <c r="C119" s="40"/>
      <c r="D119" s="40"/>
      <c r="E119" s="40"/>
      <c r="F119" s="40"/>
    </row>
    <row r="120" spans="1:6" ht="24.75" customHeight="1" x14ac:dyDescent="0.25">
      <c r="A120" s="22" t="s">
        <v>299</v>
      </c>
      <c r="B120" s="130"/>
      <c r="C120" s="130"/>
      <c r="D120" s="130"/>
      <c r="E120" s="130"/>
      <c r="F120" s="130"/>
    </row>
    <row r="121" spans="1:6" ht="24.75" customHeight="1" x14ac:dyDescent="0.25">
      <c r="A121" s="40"/>
      <c r="B121" s="40"/>
      <c r="C121" s="40"/>
      <c r="D121" s="40"/>
      <c r="E121" s="40"/>
      <c r="F121" s="40"/>
    </row>
    <row r="122" spans="1:6" ht="24.75" customHeight="1" x14ac:dyDescent="0.25">
      <c r="A122" s="83" t="s">
        <v>300</v>
      </c>
      <c r="B122" s="204"/>
      <c r="C122" s="204"/>
      <c r="D122" s="204"/>
      <c r="E122" s="204"/>
      <c r="F122" s="204"/>
    </row>
    <row r="123" spans="1:6" ht="24.75" customHeight="1" x14ac:dyDescent="0.25">
      <c r="A123" s="38" t="s">
        <v>29</v>
      </c>
      <c r="B123" s="112">
        <v>53073</v>
      </c>
      <c r="C123" s="112">
        <v>53719</v>
      </c>
      <c r="D123" s="112">
        <v>54199</v>
      </c>
      <c r="E123" s="112">
        <v>49555</v>
      </c>
      <c r="F123" s="112">
        <v>53838</v>
      </c>
    </row>
    <row r="124" spans="1:6" ht="24.75" customHeight="1" x14ac:dyDescent="0.25">
      <c r="A124" s="38" t="s">
        <v>30</v>
      </c>
      <c r="B124" s="112">
        <v>40262</v>
      </c>
      <c r="C124" s="112">
        <v>40628</v>
      </c>
      <c r="D124" s="112">
        <v>40771</v>
      </c>
      <c r="E124" s="112">
        <v>38785</v>
      </c>
      <c r="F124" s="112">
        <v>41307</v>
      </c>
    </row>
    <row r="125" spans="1:6" ht="24.75" customHeight="1" x14ac:dyDescent="0.25">
      <c r="A125" s="83" t="s">
        <v>301</v>
      </c>
      <c r="B125" s="204"/>
      <c r="C125" s="204"/>
      <c r="D125" s="204"/>
      <c r="E125" s="204"/>
      <c r="F125" s="204"/>
    </row>
    <row r="126" spans="1:6" ht="24.75" customHeight="1" x14ac:dyDescent="0.25">
      <c r="A126" s="38" t="s">
        <v>29</v>
      </c>
      <c r="B126" s="112">
        <v>51072</v>
      </c>
      <c r="C126" s="112">
        <v>50456</v>
      </c>
      <c r="D126" s="112">
        <v>49747</v>
      </c>
      <c r="E126" s="112">
        <v>45575</v>
      </c>
      <c r="F126" s="112">
        <v>48799</v>
      </c>
    </row>
    <row r="127" spans="1:6" ht="24.75" customHeight="1" x14ac:dyDescent="0.25">
      <c r="A127" s="38" t="s">
        <v>30</v>
      </c>
      <c r="B127" s="112">
        <v>39496</v>
      </c>
      <c r="C127" s="112">
        <v>38668</v>
      </c>
      <c r="D127" s="112">
        <v>38129</v>
      </c>
      <c r="E127" s="112">
        <v>36033</v>
      </c>
      <c r="F127" s="112">
        <v>38443</v>
      </c>
    </row>
    <row r="128" spans="1:6" ht="24.75" customHeight="1" x14ac:dyDescent="0.25">
      <c r="A128" s="83" t="s">
        <v>302</v>
      </c>
      <c r="B128" s="204"/>
      <c r="C128" s="204"/>
      <c r="D128" s="204"/>
      <c r="E128" s="204"/>
      <c r="F128" s="204"/>
    </row>
    <row r="129" spans="1:6" ht="24.75" customHeight="1" x14ac:dyDescent="0.25">
      <c r="A129" s="38" t="s">
        <v>29</v>
      </c>
      <c r="B129" s="112">
        <v>52165</v>
      </c>
      <c r="C129" s="112">
        <v>51833</v>
      </c>
      <c r="D129" s="112">
        <v>51405</v>
      </c>
      <c r="E129" s="112">
        <v>48118</v>
      </c>
      <c r="F129" s="112">
        <v>51044</v>
      </c>
    </row>
    <row r="130" spans="1:6" ht="24.75" customHeight="1" x14ac:dyDescent="0.25">
      <c r="A130" s="38" t="s">
        <v>30</v>
      </c>
      <c r="B130" s="112">
        <v>41925</v>
      </c>
      <c r="C130" s="112">
        <v>41030</v>
      </c>
      <c r="D130" s="112">
        <v>40690</v>
      </c>
      <c r="E130" s="112">
        <v>39176</v>
      </c>
      <c r="F130" s="112">
        <v>41260</v>
      </c>
    </row>
    <row r="131" spans="1:6" ht="24.75" customHeight="1" x14ac:dyDescent="0.25">
      <c r="A131" s="40"/>
      <c r="B131" s="40"/>
      <c r="C131" s="40"/>
      <c r="D131" s="40"/>
      <c r="E131" s="40"/>
      <c r="F131" s="40"/>
    </row>
    <row r="132" spans="1:6" ht="24.75" customHeight="1" x14ac:dyDescent="0.25">
      <c r="A132" s="22" t="s">
        <v>303</v>
      </c>
      <c r="B132" s="130"/>
      <c r="C132" s="130"/>
      <c r="D132" s="130"/>
      <c r="E132" s="130"/>
      <c r="F132" s="130"/>
    </row>
    <row r="133" spans="1:6" ht="24.75" customHeight="1" x14ac:dyDescent="0.25">
      <c r="A133" s="40"/>
      <c r="B133" s="40"/>
      <c r="C133" s="40"/>
      <c r="D133" s="40"/>
      <c r="E133" s="40"/>
      <c r="F133" s="40"/>
    </row>
    <row r="134" spans="1:6" ht="24.75" customHeight="1" x14ac:dyDescent="0.25">
      <c r="A134" s="83" t="s">
        <v>304</v>
      </c>
      <c r="B134" s="204"/>
      <c r="C134" s="204"/>
      <c r="D134" s="204"/>
      <c r="E134" s="204"/>
      <c r="F134" s="204"/>
    </row>
    <row r="135" spans="1:6" ht="24.75" customHeight="1" x14ac:dyDescent="0.25">
      <c r="A135" s="38" t="s">
        <v>29</v>
      </c>
      <c r="B135" s="112">
        <v>28885</v>
      </c>
      <c r="C135" s="112">
        <v>31475</v>
      </c>
      <c r="D135" s="112">
        <v>32361</v>
      </c>
      <c r="E135" s="112">
        <v>35595</v>
      </c>
      <c r="F135" s="112">
        <v>37361</v>
      </c>
    </row>
    <row r="136" spans="1:6" ht="24.75" customHeight="1" x14ac:dyDescent="0.25">
      <c r="A136" s="38" t="s">
        <v>30</v>
      </c>
      <c r="B136" s="112">
        <v>23035</v>
      </c>
      <c r="C136" s="112">
        <v>24216</v>
      </c>
      <c r="D136" s="112">
        <v>24555</v>
      </c>
      <c r="E136" s="112">
        <v>25992</v>
      </c>
      <c r="F136" s="112">
        <v>26311</v>
      </c>
    </row>
    <row r="137" spans="1:6" ht="24.75" customHeight="1" x14ac:dyDescent="0.25">
      <c r="A137" s="83" t="s">
        <v>305</v>
      </c>
      <c r="B137" s="204"/>
      <c r="C137" s="204"/>
      <c r="D137" s="204"/>
      <c r="E137" s="204"/>
      <c r="F137" s="204"/>
    </row>
    <row r="138" spans="1:6" ht="24.75" customHeight="1" x14ac:dyDescent="0.25">
      <c r="A138" s="38" t="s">
        <v>29</v>
      </c>
      <c r="B138" s="112">
        <v>44302</v>
      </c>
      <c r="C138" s="112">
        <v>42364</v>
      </c>
      <c r="D138" s="112">
        <v>41362</v>
      </c>
      <c r="E138" s="112">
        <v>39993</v>
      </c>
      <c r="F138" s="112">
        <v>42179</v>
      </c>
    </row>
    <row r="139" spans="1:6" ht="24.75" customHeight="1" x14ac:dyDescent="0.25">
      <c r="A139" s="38" t="s">
        <v>30</v>
      </c>
      <c r="B139" s="112">
        <v>32407</v>
      </c>
      <c r="C139" s="112">
        <v>29917</v>
      </c>
      <c r="D139" s="112">
        <v>31548</v>
      </c>
      <c r="E139" s="112">
        <v>29426</v>
      </c>
      <c r="F139" s="112">
        <v>29568</v>
      </c>
    </row>
    <row r="140" spans="1:6" ht="24.75" customHeight="1" x14ac:dyDescent="0.25">
      <c r="A140" s="83" t="s">
        <v>306</v>
      </c>
      <c r="B140" s="204"/>
      <c r="C140" s="204"/>
      <c r="D140" s="204"/>
      <c r="E140" s="204"/>
      <c r="F140" s="204"/>
    </row>
    <row r="141" spans="1:6" ht="24.75" customHeight="1" x14ac:dyDescent="0.25">
      <c r="A141" s="38" t="s">
        <v>29</v>
      </c>
      <c r="B141" s="112">
        <v>7726</v>
      </c>
      <c r="C141" s="112">
        <v>7812</v>
      </c>
      <c r="D141" s="112">
        <v>7745</v>
      </c>
      <c r="E141" s="112">
        <v>7863</v>
      </c>
      <c r="F141" s="112">
        <v>8486</v>
      </c>
    </row>
    <row r="142" spans="1:6" ht="24.75" customHeight="1" x14ac:dyDescent="0.25">
      <c r="A142" s="38" t="s">
        <v>30</v>
      </c>
      <c r="B142" s="112">
        <v>11483</v>
      </c>
      <c r="C142" s="112">
        <v>10381</v>
      </c>
      <c r="D142" s="112">
        <v>11031</v>
      </c>
      <c r="E142" s="112">
        <v>11479</v>
      </c>
      <c r="F142" s="112">
        <v>11539</v>
      </c>
    </row>
    <row r="143" spans="1:6" ht="24.75" customHeight="1" x14ac:dyDescent="0.25">
      <c r="A143" s="40"/>
      <c r="B143" s="40"/>
      <c r="C143" s="40"/>
      <c r="D143" s="40"/>
      <c r="E143" s="40"/>
      <c r="F143" s="40"/>
    </row>
    <row r="144" spans="1:6" ht="24.75" customHeight="1" x14ac:dyDescent="0.25">
      <c r="A144" s="22" t="s">
        <v>307</v>
      </c>
      <c r="B144" s="130"/>
      <c r="C144" s="130"/>
      <c r="D144" s="130"/>
      <c r="E144" s="130"/>
      <c r="F144" s="130"/>
    </row>
    <row r="145" spans="1:6" ht="24.75" customHeight="1" x14ac:dyDescent="0.25">
      <c r="A145" s="40"/>
      <c r="B145" s="40"/>
      <c r="C145" s="40"/>
      <c r="D145" s="40"/>
      <c r="E145" s="40"/>
      <c r="F145" s="40"/>
    </row>
    <row r="146" spans="1:6" ht="24.75" customHeight="1" x14ac:dyDescent="0.25">
      <c r="A146" s="83" t="s">
        <v>308</v>
      </c>
      <c r="B146" s="204"/>
      <c r="C146" s="204"/>
      <c r="D146" s="204"/>
      <c r="E146" s="204"/>
      <c r="F146" s="204"/>
    </row>
    <row r="147" spans="1:6" ht="24.75" customHeight="1" x14ac:dyDescent="0.25">
      <c r="A147" s="38" t="s">
        <v>29</v>
      </c>
      <c r="B147" s="111">
        <v>56.6</v>
      </c>
      <c r="C147" s="111">
        <v>62.4</v>
      </c>
      <c r="D147" s="111">
        <v>65.099999999999994</v>
      </c>
      <c r="E147" s="111">
        <v>78.099999999999994</v>
      </c>
      <c r="F147" s="111">
        <v>76.599999999999994</v>
      </c>
    </row>
    <row r="148" spans="1:6" ht="24.75" customHeight="1" x14ac:dyDescent="0.25">
      <c r="A148" s="38" t="s">
        <v>30</v>
      </c>
      <c r="B148" s="111">
        <v>58.3</v>
      </c>
      <c r="C148" s="111">
        <v>62.6</v>
      </c>
      <c r="D148" s="111">
        <v>64.400000000000006</v>
      </c>
      <c r="E148" s="111">
        <v>72.099999999999994</v>
      </c>
      <c r="F148" s="111">
        <v>68.400000000000006</v>
      </c>
    </row>
    <row r="149" spans="1:6" ht="24.75" customHeight="1" x14ac:dyDescent="0.25">
      <c r="A149" s="40"/>
      <c r="B149" s="40"/>
      <c r="C149" s="40"/>
      <c r="D149" s="40"/>
      <c r="E149" s="40"/>
      <c r="F149" s="40"/>
    </row>
    <row r="150" spans="1:6" ht="24.75" customHeight="1" x14ac:dyDescent="0.25">
      <c r="A150" s="83" t="s">
        <v>309</v>
      </c>
      <c r="B150" s="204"/>
      <c r="C150" s="204"/>
      <c r="D150" s="204"/>
      <c r="E150" s="204"/>
      <c r="F150" s="204"/>
    </row>
    <row r="151" spans="1:6" ht="24.75" customHeight="1" x14ac:dyDescent="0.25">
      <c r="A151" s="38" t="s">
        <v>29</v>
      </c>
      <c r="B151" s="183">
        <v>86.7</v>
      </c>
      <c r="C151" s="183">
        <v>84</v>
      </c>
      <c r="D151" s="183">
        <v>83.1</v>
      </c>
      <c r="E151" s="183">
        <v>87.8</v>
      </c>
      <c r="F151" s="183">
        <v>86.4</v>
      </c>
    </row>
    <row r="152" spans="1:6" ht="24.75" customHeight="1" thickBot="1" x14ac:dyDescent="0.3">
      <c r="A152" s="156" t="s">
        <v>30</v>
      </c>
      <c r="B152" s="184">
        <v>82</v>
      </c>
      <c r="C152" s="184">
        <v>77.400000000000006</v>
      </c>
      <c r="D152" s="184">
        <v>82.7</v>
      </c>
      <c r="E152" s="184">
        <v>81.7</v>
      </c>
      <c r="F152" s="184">
        <v>76.900000000000006</v>
      </c>
    </row>
    <row r="153" spans="1:6" ht="24.75" customHeight="1" thickTop="1" x14ac:dyDescent="0.25">
      <c r="A153" s="92" t="s">
        <v>136</v>
      </c>
    </row>
    <row r="154" spans="1:6" ht="24.75" customHeight="1" x14ac:dyDescent="0.25">
      <c r="A154" s="92" t="s">
        <v>310</v>
      </c>
    </row>
    <row r="155" spans="1:6" ht="24.75" customHeight="1" x14ac:dyDescent="0.25">
      <c r="A155" s="92" t="s">
        <v>311</v>
      </c>
    </row>
    <row r="156" spans="1:6" ht="24.75" customHeight="1" x14ac:dyDescent="0.25">
      <c r="A156" s="92" t="s">
        <v>312</v>
      </c>
    </row>
    <row r="157" spans="1:6" ht="24.75" customHeight="1" x14ac:dyDescent="0.25"/>
    <row r="158" spans="1:6" ht="24.75" customHeight="1" x14ac:dyDescent="0.25">
      <c r="A158" s="145"/>
    </row>
    <row r="159" spans="1:6" ht="24.75" customHeight="1" x14ac:dyDescent="0.25">
      <c r="A159" s="34" t="s">
        <v>313</v>
      </c>
    </row>
    <row r="160" spans="1:6" ht="24.75" customHeight="1" x14ac:dyDescent="0.25">
      <c r="A160" s="216"/>
      <c r="B160" s="217">
        <v>2016</v>
      </c>
      <c r="C160" s="217">
        <v>2017</v>
      </c>
      <c r="D160" s="217">
        <v>2018</v>
      </c>
      <c r="E160" s="217">
        <v>2019</v>
      </c>
      <c r="F160" s="217">
        <v>2020</v>
      </c>
    </row>
    <row r="161" spans="1:6" ht="24.75" customHeight="1" x14ac:dyDescent="0.25">
      <c r="A161" s="139"/>
      <c r="B161" s="133"/>
      <c r="C161" s="133"/>
      <c r="D161" s="133"/>
      <c r="E161" s="133"/>
      <c r="F161" s="133"/>
    </row>
    <row r="162" spans="1:6" ht="24.75" customHeight="1" x14ac:dyDescent="0.25">
      <c r="A162" s="194" t="s">
        <v>314</v>
      </c>
      <c r="B162" s="280">
        <v>1311.8</v>
      </c>
      <c r="C162" s="280">
        <v>1378.9</v>
      </c>
      <c r="D162" s="280">
        <v>1672.9</v>
      </c>
      <c r="E162" s="280">
        <v>2001.9</v>
      </c>
      <c r="F162" s="280">
        <v>2388.4</v>
      </c>
    </row>
    <row r="163" spans="1:6" ht="24.75" customHeight="1" x14ac:dyDescent="0.25">
      <c r="A163" s="204" t="s">
        <v>315</v>
      </c>
      <c r="B163" s="280"/>
      <c r="C163" s="280"/>
      <c r="D163" s="280"/>
      <c r="E163" s="280"/>
      <c r="F163" s="280"/>
    </row>
    <row r="164" spans="1:6" ht="24.75" customHeight="1" x14ac:dyDescent="0.25">
      <c r="A164" s="120" t="s">
        <v>270</v>
      </c>
      <c r="B164" s="223">
        <v>1295.4000000000001</v>
      </c>
      <c r="C164" s="223">
        <v>1304.5999999999999</v>
      </c>
      <c r="D164" s="223">
        <v>1337.8</v>
      </c>
      <c r="E164" s="223">
        <v>1641.9</v>
      </c>
      <c r="F164" s="223">
        <v>1641.5</v>
      </c>
    </row>
    <row r="165" spans="1:6" ht="24.75" customHeight="1" x14ac:dyDescent="0.25">
      <c r="A165" s="120" t="s">
        <v>271</v>
      </c>
      <c r="B165" s="227">
        <v>11.7</v>
      </c>
      <c r="C165" s="227">
        <v>11.4</v>
      </c>
      <c r="D165" s="227">
        <v>12.6</v>
      </c>
      <c r="E165" s="227">
        <v>18.899999999999999</v>
      </c>
      <c r="F165" s="227">
        <v>16.100000000000001</v>
      </c>
    </row>
    <row r="166" spans="1:6" ht="24.75" customHeight="1" x14ac:dyDescent="0.25">
      <c r="A166" s="120" t="s">
        <v>316</v>
      </c>
      <c r="B166" s="227">
        <v>4.7</v>
      </c>
      <c r="C166" s="227">
        <v>5.6</v>
      </c>
      <c r="D166" s="227">
        <v>5.6</v>
      </c>
      <c r="E166" s="227">
        <v>5.2</v>
      </c>
      <c r="F166" s="227">
        <v>5</v>
      </c>
    </row>
    <row r="167" spans="1:6" ht="24.75" customHeight="1" x14ac:dyDescent="0.25">
      <c r="A167" s="120" t="s">
        <v>273</v>
      </c>
      <c r="B167" s="227" t="s">
        <v>317</v>
      </c>
      <c r="C167" s="227" t="s">
        <v>317</v>
      </c>
      <c r="D167" s="227">
        <v>282.3</v>
      </c>
      <c r="E167" s="227">
        <v>289.89999999999998</v>
      </c>
      <c r="F167" s="227">
        <v>310.8</v>
      </c>
    </row>
    <row r="168" spans="1:6" ht="24.75" customHeight="1" x14ac:dyDescent="0.25">
      <c r="A168" s="120" t="s">
        <v>318</v>
      </c>
      <c r="B168" s="227" t="s">
        <v>319</v>
      </c>
      <c r="C168" s="227">
        <v>57.3</v>
      </c>
      <c r="D168" s="227">
        <v>34.6</v>
      </c>
      <c r="E168" s="227">
        <v>46</v>
      </c>
      <c r="F168" s="227">
        <v>219.4</v>
      </c>
    </row>
    <row r="169" spans="1:6" ht="24.75" customHeight="1" x14ac:dyDescent="0.25">
      <c r="A169" s="120" t="s">
        <v>320</v>
      </c>
      <c r="B169" s="227" t="s">
        <v>319</v>
      </c>
      <c r="C169" s="227" t="s">
        <v>319</v>
      </c>
      <c r="D169" s="227" t="s">
        <v>319</v>
      </c>
      <c r="E169" s="227" t="s">
        <v>319</v>
      </c>
      <c r="F169" s="227">
        <v>195.6</v>
      </c>
    </row>
    <row r="170" spans="1:6" ht="24.75" customHeight="1" x14ac:dyDescent="0.25">
      <c r="A170" s="40"/>
      <c r="B170" s="40"/>
      <c r="C170" s="40"/>
      <c r="D170" s="40"/>
      <c r="E170" s="40"/>
      <c r="F170" s="40"/>
    </row>
    <row r="171" spans="1:6" ht="24.75" customHeight="1" x14ac:dyDescent="0.25">
      <c r="A171" s="83" t="s">
        <v>321</v>
      </c>
      <c r="B171" s="228">
        <v>13</v>
      </c>
      <c r="C171" s="228">
        <v>13</v>
      </c>
      <c r="D171" s="228">
        <v>13</v>
      </c>
      <c r="E171" s="228">
        <v>13</v>
      </c>
      <c r="F171" s="228">
        <v>13</v>
      </c>
    </row>
    <row r="172" spans="1:6" ht="24.75" customHeight="1" x14ac:dyDescent="0.25">
      <c r="A172" s="40"/>
      <c r="B172" s="40"/>
      <c r="C172" s="40"/>
      <c r="D172" s="40"/>
      <c r="E172" s="40"/>
      <c r="F172" s="40"/>
    </row>
    <row r="173" spans="1:6" ht="24.75" customHeight="1" x14ac:dyDescent="0.25">
      <c r="A173" s="83" t="s">
        <v>322</v>
      </c>
      <c r="B173" s="224">
        <v>13000</v>
      </c>
      <c r="C173" s="224">
        <v>13000</v>
      </c>
      <c r="D173" s="224">
        <v>13000</v>
      </c>
      <c r="E173" s="224">
        <v>13000</v>
      </c>
      <c r="F173" s="224">
        <v>13000</v>
      </c>
    </row>
    <row r="174" spans="1:6" ht="24.75" customHeight="1" x14ac:dyDescent="0.25">
      <c r="A174" s="40"/>
      <c r="B174" s="40"/>
      <c r="C174" s="40"/>
      <c r="D174" s="40"/>
      <c r="E174" s="40"/>
      <c r="F174" s="40"/>
    </row>
    <row r="175" spans="1:6" ht="24.75" customHeight="1" x14ac:dyDescent="0.25">
      <c r="A175" s="83" t="s">
        <v>323</v>
      </c>
      <c r="B175" s="281">
        <v>5761</v>
      </c>
      <c r="C175" s="281">
        <v>5657</v>
      </c>
      <c r="D175" s="281">
        <v>5397</v>
      </c>
      <c r="E175" s="281">
        <v>5693</v>
      </c>
      <c r="F175" s="281">
        <v>5594</v>
      </c>
    </row>
    <row r="176" spans="1:6" ht="24.75" customHeight="1" x14ac:dyDescent="0.25">
      <c r="A176" s="83" t="s">
        <v>324</v>
      </c>
      <c r="B176" s="281"/>
      <c r="C176" s="281"/>
      <c r="D176" s="281"/>
      <c r="E176" s="281"/>
      <c r="F176" s="281"/>
    </row>
    <row r="177" spans="1:6" ht="24.75" customHeight="1" x14ac:dyDescent="0.25">
      <c r="A177" s="120"/>
      <c r="B177" s="133"/>
      <c r="C177" s="133"/>
      <c r="D177" s="133"/>
      <c r="E177" s="133"/>
      <c r="F177" s="133"/>
    </row>
    <row r="178" spans="1:6" ht="24.75" customHeight="1" x14ac:dyDescent="0.25">
      <c r="A178" s="83" t="s">
        <v>325</v>
      </c>
      <c r="B178" s="282"/>
      <c r="C178" s="282"/>
      <c r="D178" s="282"/>
      <c r="E178" s="282"/>
      <c r="F178" s="282"/>
    </row>
    <row r="179" spans="1:6" ht="24.75" customHeight="1" x14ac:dyDescent="0.25">
      <c r="A179" s="83" t="s">
        <v>326</v>
      </c>
      <c r="B179" s="282"/>
      <c r="C179" s="282"/>
      <c r="D179" s="282"/>
      <c r="E179" s="282"/>
      <c r="F179" s="282"/>
    </row>
    <row r="180" spans="1:6" ht="24.75" customHeight="1" x14ac:dyDescent="0.25">
      <c r="A180" s="205" t="s">
        <v>327</v>
      </c>
      <c r="B180" s="112">
        <v>7814</v>
      </c>
      <c r="C180" s="112">
        <v>7881</v>
      </c>
      <c r="D180" s="112">
        <v>7997</v>
      </c>
      <c r="E180" s="112">
        <v>8060</v>
      </c>
      <c r="F180" s="112">
        <v>8065</v>
      </c>
    </row>
    <row r="181" spans="1:6" ht="24.75" customHeight="1" x14ac:dyDescent="0.25">
      <c r="A181" s="205" t="s">
        <v>328</v>
      </c>
      <c r="B181" s="112">
        <v>6755</v>
      </c>
      <c r="C181" s="112">
        <v>6832</v>
      </c>
      <c r="D181" s="112">
        <v>6893</v>
      </c>
      <c r="E181" s="112">
        <v>6965</v>
      </c>
      <c r="F181" s="112">
        <v>7100</v>
      </c>
    </row>
    <row r="182" spans="1:6" ht="24.75" customHeight="1" x14ac:dyDescent="0.25">
      <c r="A182" s="205"/>
      <c r="B182" s="111"/>
      <c r="C182" s="111"/>
      <c r="D182" s="111"/>
      <c r="E182" s="111"/>
      <c r="F182" s="111"/>
    </row>
    <row r="183" spans="1:6" ht="24.75" customHeight="1" x14ac:dyDescent="0.25">
      <c r="A183" s="274" t="s">
        <v>329</v>
      </c>
      <c r="B183" s="274"/>
      <c r="C183" s="274"/>
      <c r="D183" s="274"/>
      <c r="E183" s="274"/>
      <c r="F183" s="274"/>
    </row>
    <row r="184" spans="1:6" ht="24.75" customHeight="1" x14ac:dyDescent="0.25">
      <c r="A184" s="205"/>
      <c r="B184" s="111"/>
      <c r="C184" s="111"/>
      <c r="D184" s="111"/>
      <c r="E184" s="111"/>
      <c r="F184" s="111"/>
    </row>
    <row r="185" spans="1:6" ht="24.75" customHeight="1" x14ac:dyDescent="0.25">
      <c r="A185" s="204" t="s">
        <v>330</v>
      </c>
      <c r="B185" s="228">
        <v>38.5</v>
      </c>
      <c r="C185" s="228">
        <v>38.5</v>
      </c>
      <c r="D185" s="228">
        <v>38.5</v>
      </c>
      <c r="E185" s="228">
        <v>46.2</v>
      </c>
      <c r="F185" s="228">
        <v>46.2</v>
      </c>
    </row>
    <row r="186" spans="1:6" ht="24.75" customHeight="1" x14ac:dyDescent="0.25">
      <c r="A186" s="205"/>
      <c r="B186" s="183"/>
      <c r="C186" s="183"/>
      <c r="D186" s="183"/>
      <c r="E186" s="183"/>
      <c r="F186" s="183"/>
    </row>
    <row r="187" spans="1:6" ht="24.75" customHeight="1" x14ac:dyDescent="0.25">
      <c r="A187" s="204" t="s">
        <v>331</v>
      </c>
      <c r="B187" s="284">
        <v>86.8</v>
      </c>
      <c r="C187" s="284">
        <v>88.4</v>
      </c>
      <c r="D187" s="284">
        <v>92.6</v>
      </c>
      <c r="E187" s="284">
        <v>105.4</v>
      </c>
      <c r="F187" s="284">
        <v>107.3</v>
      </c>
    </row>
    <row r="188" spans="1:6" ht="24.75" customHeight="1" x14ac:dyDescent="0.25">
      <c r="A188" s="204" t="s">
        <v>332</v>
      </c>
      <c r="B188" s="284"/>
      <c r="C188" s="284"/>
      <c r="D188" s="284"/>
      <c r="E188" s="284"/>
      <c r="F188" s="284"/>
    </row>
    <row r="189" spans="1:6" ht="24.75" customHeight="1" x14ac:dyDescent="0.25">
      <c r="A189" s="40"/>
      <c r="B189" s="227"/>
      <c r="C189" s="227"/>
      <c r="D189" s="227"/>
      <c r="E189" s="227"/>
      <c r="F189" s="227"/>
    </row>
    <row r="190" spans="1:6" ht="24.75" customHeight="1" x14ac:dyDescent="0.25">
      <c r="A190" s="204" t="s">
        <v>333</v>
      </c>
      <c r="B190" s="229"/>
      <c r="C190" s="229"/>
      <c r="D190" s="229"/>
      <c r="E190" s="229"/>
      <c r="F190" s="229"/>
    </row>
    <row r="191" spans="1:6" ht="24.75" customHeight="1" x14ac:dyDescent="0.25">
      <c r="A191" s="143" t="s">
        <v>327</v>
      </c>
      <c r="B191" s="227">
        <v>64</v>
      </c>
      <c r="C191" s="227">
        <v>63.4</v>
      </c>
      <c r="D191" s="227">
        <v>62.5</v>
      </c>
      <c r="E191" s="227">
        <v>74.400000000000006</v>
      </c>
      <c r="F191" s="227">
        <v>74.400000000000006</v>
      </c>
    </row>
    <row r="192" spans="1:6" ht="24.75" customHeight="1" thickBot="1" x14ac:dyDescent="0.3">
      <c r="A192" s="147" t="s">
        <v>328</v>
      </c>
      <c r="B192" s="230">
        <v>74</v>
      </c>
      <c r="C192" s="230">
        <v>73.2</v>
      </c>
      <c r="D192" s="230">
        <v>72.5</v>
      </c>
      <c r="E192" s="230">
        <v>86.1</v>
      </c>
      <c r="F192" s="230">
        <v>84.5</v>
      </c>
    </row>
    <row r="193" spans="1:1" ht="24.75" customHeight="1" thickTop="1" x14ac:dyDescent="0.25">
      <c r="A193" s="225" t="s">
        <v>334</v>
      </c>
    </row>
    <row r="194" spans="1:1" ht="24.75" customHeight="1" x14ac:dyDescent="0.25">
      <c r="A194" s="215" t="s">
        <v>335</v>
      </c>
    </row>
    <row r="195" spans="1:1" ht="24.75" customHeight="1" x14ac:dyDescent="0.25"/>
    <row r="196" spans="1:1" ht="24.75" hidden="1" customHeight="1" x14ac:dyDescent="0.25"/>
  </sheetData>
  <mergeCells count="38">
    <mergeCell ref="B187:B188"/>
    <mergeCell ref="C187:C188"/>
    <mergeCell ref="D187:D188"/>
    <mergeCell ref="E187:E188"/>
    <mergeCell ref="F187:F188"/>
    <mergeCell ref="A1:F1"/>
    <mergeCell ref="B178:B179"/>
    <mergeCell ref="C178:C179"/>
    <mergeCell ref="D178:D179"/>
    <mergeCell ref="E178:E179"/>
    <mergeCell ref="F178:F179"/>
    <mergeCell ref="B96:B97"/>
    <mergeCell ref="C96:C97"/>
    <mergeCell ref="D96:D97"/>
    <mergeCell ref="E96:E97"/>
    <mergeCell ref="F96:F97"/>
    <mergeCell ref="B26:B27"/>
    <mergeCell ref="C26:C27"/>
    <mergeCell ref="D26:D27"/>
    <mergeCell ref="E26:E27"/>
    <mergeCell ref="F26:F27"/>
    <mergeCell ref="A183:F183"/>
    <mergeCell ref="E162:E163"/>
    <mergeCell ref="F162:F163"/>
    <mergeCell ref="B175:B176"/>
    <mergeCell ref="C175:C176"/>
    <mergeCell ref="D175:D176"/>
    <mergeCell ref="E175:E176"/>
    <mergeCell ref="F175:F176"/>
    <mergeCell ref="B162:B163"/>
    <mergeCell ref="C162:C163"/>
    <mergeCell ref="D162:D163"/>
    <mergeCell ref="A6:F6"/>
    <mergeCell ref="B93:B94"/>
    <mergeCell ref="C93:C94"/>
    <mergeCell ref="D93:D94"/>
    <mergeCell ref="E93:E94"/>
    <mergeCell ref="F93:F94"/>
  </mergeCells>
  <hyperlinks>
    <hyperlink ref="A78" location="_ftn1" display="_ftn1"/>
    <hyperlink ref="A194" location="_ftnref1" display="_ftnref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zoomScaleNormal="100" workbookViewId="0">
      <pane ySplit="2" topLeftCell="A57" activePane="bottomLeft" state="frozen"/>
      <selection activeCell="V17" sqref="V17"/>
      <selection pane="bottomLeft" activeCell="V17" sqref="V17"/>
    </sheetView>
  </sheetViews>
  <sheetFormatPr defaultRowHeight="15" x14ac:dyDescent="0.25"/>
  <cols>
    <col min="1" max="1" width="30.5703125" customWidth="1"/>
    <col min="2" max="2" width="18.85546875" style="9" customWidth="1"/>
    <col min="3" max="3" width="15.85546875" customWidth="1"/>
    <col min="4" max="4" width="13.28515625" customWidth="1"/>
    <col min="5" max="5" width="11" bestFit="1" customWidth="1"/>
    <col min="8" max="8" width="29.28515625" customWidth="1"/>
    <col min="10" max="10" width="8.140625" customWidth="1"/>
    <col min="11" max="11" width="40.140625" customWidth="1"/>
    <col min="12" max="12" width="19" customWidth="1"/>
    <col min="13" max="13" width="10" customWidth="1"/>
    <col min="14" max="14" width="28.28515625" style="9" customWidth="1"/>
    <col min="15" max="15" width="22.85546875" style="1" customWidth="1"/>
  </cols>
  <sheetData>
    <row r="1" spans="1:15" ht="42.75" customHeight="1" x14ac:dyDescent="0.25">
      <c r="A1" s="235" t="s">
        <v>342</v>
      </c>
      <c r="B1" s="236"/>
    </row>
    <row r="5" spans="1:15" ht="31.5" x14ac:dyDescent="0.5">
      <c r="A5" s="4" t="s">
        <v>57</v>
      </c>
    </row>
    <row r="7" spans="1:15" ht="36" customHeight="1" x14ac:dyDescent="0.3">
      <c r="A7" s="7" t="s">
        <v>58</v>
      </c>
      <c r="B7" s="10"/>
      <c r="C7" s="7"/>
      <c r="D7" s="7"/>
      <c r="E7" s="7"/>
      <c r="F7" s="6"/>
      <c r="J7" s="2" t="s">
        <v>23</v>
      </c>
      <c r="K7" s="2" t="s">
        <v>1</v>
      </c>
      <c r="L7" s="2" t="s">
        <v>24</v>
      </c>
      <c r="M7" s="2" t="s">
        <v>25</v>
      </c>
      <c r="N7" s="18" t="s">
        <v>55</v>
      </c>
      <c r="O7" s="1" t="s">
        <v>56</v>
      </c>
    </row>
    <row r="8" spans="1:15" x14ac:dyDescent="0.25">
      <c r="H8" s="3"/>
      <c r="J8">
        <v>2019</v>
      </c>
      <c r="K8" t="s">
        <v>52</v>
      </c>
      <c r="L8" t="s">
        <v>19</v>
      </c>
      <c r="M8" t="s">
        <v>28</v>
      </c>
      <c r="N8" s="18"/>
      <c r="O8" s="1">
        <v>86.1</v>
      </c>
    </row>
    <row r="9" spans="1:15" ht="18.75" x14ac:dyDescent="0.3">
      <c r="A9" s="15" t="s">
        <v>1</v>
      </c>
      <c r="B9" s="16" t="s">
        <v>31</v>
      </c>
      <c r="C9" s="15" t="s">
        <v>28</v>
      </c>
      <c r="D9" s="15"/>
      <c r="E9" s="17"/>
      <c r="H9" s="3"/>
      <c r="J9">
        <v>2019</v>
      </c>
      <c r="K9" t="s">
        <v>51</v>
      </c>
      <c r="L9" t="s">
        <v>19</v>
      </c>
      <c r="M9" t="s">
        <v>28</v>
      </c>
      <c r="N9" s="18"/>
      <c r="O9" s="1">
        <v>74.400000000000006</v>
      </c>
    </row>
    <row r="10" spans="1:15" ht="18.75" x14ac:dyDescent="0.3">
      <c r="A10" s="7" t="s">
        <v>59</v>
      </c>
      <c r="B10" s="13"/>
      <c r="C10" s="14"/>
      <c r="D10" s="14"/>
      <c r="E10" s="14"/>
      <c r="F10" s="5" t="s">
        <v>32</v>
      </c>
      <c r="H10" s="3"/>
      <c r="J10">
        <v>2019</v>
      </c>
      <c r="K10" t="s">
        <v>50</v>
      </c>
      <c r="L10" t="s">
        <v>19</v>
      </c>
      <c r="M10" t="s">
        <v>28</v>
      </c>
      <c r="N10" s="18"/>
      <c r="O10" s="1">
        <v>105.4</v>
      </c>
    </row>
    <row r="11" spans="1:15" x14ac:dyDescent="0.25">
      <c r="B11" s="9" t="s">
        <v>62</v>
      </c>
      <c r="C11" t="s">
        <v>1</v>
      </c>
      <c r="H11" s="5"/>
      <c r="J11">
        <v>2019</v>
      </c>
      <c r="K11" t="s">
        <v>49</v>
      </c>
      <c r="L11" t="s">
        <v>19</v>
      </c>
      <c r="M11" t="s">
        <v>28</v>
      </c>
      <c r="N11" s="18"/>
      <c r="O11" s="1">
        <v>46.2</v>
      </c>
    </row>
    <row r="12" spans="1:15" x14ac:dyDescent="0.25">
      <c r="A12" t="s">
        <v>29</v>
      </c>
      <c r="B12" s="9">
        <f>SUMIFS(N:N,M:M,A12,K:K,$B$9,L:L,$C$9)</f>
        <v>134502</v>
      </c>
      <c r="C12" s="8">
        <f>SUMIFS(O:O,M:M,A12,K:K,$B$9,L:L,$C$9)</f>
        <v>48.514469360592408</v>
      </c>
      <c r="D12" s="8">
        <f>100-C12</f>
        <v>51.485530639407592</v>
      </c>
      <c r="E12">
        <v>100</v>
      </c>
      <c r="H12" s="3"/>
      <c r="J12">
        <v>2019</v>
      </c>
      <c r="K12" t="s">
        <v>46</v>
      </c>
      <c r="L12" t="s">
        <v>14</v>
      </c>
      <c r="M12" t="s">
        <v>30</v>
      </c>
      <c r="N12" s="18"/>
      <c r="O12" s="1">
        <v>45.8</v>
      </c>
    </row>
    <row r="13" spans="1:15" x14ac:dyDescent="0.25">
      <c r="A13" t="s">
        <v>30</v>
      </c>
      <c r="B13" s="9">
        <f>SUMIFS(N:N,M:M,A13,K:K,$B$9,L:L,$C$9)</f>
        <v>140591</v>
      </c>
      <c r="C13" s="8">
        <f>SUMIFS(O:O,M:M,A13,K:K,$B$9,L:L,$C$9)</f>
        <v>51.600980701612734</v>
      </c>
      <c r="D13" s="8">
        <f t="shared" ref="D13:D14" si="0">100-C13</f>
        <v>48.399019298387266</v>
      </c>
      <c r="E13">
        <v>100</v>
      </c>
      <c r="H13" s="5"/>
      <c r="J13">
        <v>2019</v>
      </c>
      <c r="K13" t="s">
        <v>46</v>
      </c>
      <c r="L13" t="s">
        <v>14</v>
      </c>
      <c r="M13" t="s">
        <v>29</v>
      </c>
      <c r="N13" s="18"/>
      <c r="O13" s="1">
        <v>40.5</v>
      </c>
    </row>
    <row r="14" spans="1:15" ht="15.75" x14ac:dyDescent="0.25">
      <c r="A14" t="s">
        <v>28</v>
      </c>
      <c r="B14" s="11">
        <f>SUM(B12:B13)</f>
        <v>275093</v>
      </c>
      <c r="C14" s="8">
        <f>SUMIFS(O:O,M:M,A14,K:K,$B$9,L:L,$C$9)</f>
        <v>50.0442969697962</v>
      </c>
      <c r="D14" s="8">
        <f t="shared" si="0"/>
        <v>49.9557030302038</v>
      </c>
      <c r="H14" s="3"/>
      <c r="J14">
        <v>2019</v>
      </c>
      <c r="K14" t="s">
        <v>47</v>
      </c>
      <c r="L14" t="s">
        <v>14</v>
      </c>
      <c r="M14" t="s">
        <v>30</v>
      </c>
      <c r="N14" s="18"/>
      <c r="O14" s="1">
        <v>81.7</v>
      </c>
    </row>
    <row r="15" spans="1:15" x14ac:dyDescent="0.25">
      <c r="J15">
        <v>2019</v>
      </c>
      <c r="K15" t="s">
        <v>47</v>
      </c>
      <c r="L15" t="s">
        <v>14</v>
      </c>
      <c r="M15" t="s">
        <v>29</v>
      </c>
      <c r="N15" s="18"/>
      <c r="O15" s="1">
        <v>87.8</v>
      </c>
    </row>
    <row r="16" spans="1:15" ht="18.75" x14ac:dyDescent="0.3">
      <c r="A16" s="7" t="s">
        <v>60</v>
      </c>
      <c r="B16" s="13"/>
      <c r="C16" s="14"/>
      <c r="D16" s="14"/>
      <c r="E16" s="14"/>
      <c r="H16" s="5"/>
      <c r="J16">
        <v>2019</v>
      </c>
      <c r="K16" t="s">
        <v>45</v>
      </c>
      <c r="L16" t="s">
        <v>14</v>
      </c>
      <c r="M16" t="s">
        <v>30</v>
      </c>
      <c r="N16" s="18"/>
      <c r="O16" s="1">
        <v>87.7</v>
      </c>
    </row>
    <row r="17" spans="1:15" x14ac:dyDescent="0.25">
      <c r="A17" t="s">
        <v>14</v>
      </c>
      <c r="B17" s="9">
        <f>SUMIFS(N:N,L:L,A17,K:K,$B$9,M:M,$C$9)</f>
        <v>251520</v>
      </c>
      <c r="C17" s="9">
        <f>+SUMIFS(O:O,K:K,$B$9,L:L,A17,M:M,$C$9)</f>
        <v>45.755950074495317</v>
      </c>
      <c r="D17" s="9">
        <f>100-C17</f>
        <v>54.244049925504683</v>
      </c>
      <c r="H17" s="3"/>
      <c r="J17">
        <v>2019</v>
      </c>
      <c r="K17" t="s">
        <v>48</v>
      </c>
      <c r="L17" t="s">
        <v>14</v>
      </c>
      <c r="M17" t="s">
        <v>30</v>
      </c>
      <c r="N17" s="18"/>
      <c r="O17" s="1">
        <v>72.099999999999994</v>
      </c>
    </row>
    <row r="18" spans="1:15" x14ac:dyDescent="0.25">
      <c r="A18" t="s">
        <v>19</v>
      </c>
      <c r="B18" s="9">
        <f>SUMIFS(N:N,L:L,A18,K:K,$B$9,M:M,$C$9)</f>
        <v>23573</v>
      </c>
      <c r="C18" s="9">
        <f>+SUMIFS(O:O,K:K,$B$9,L:L,A18,M:M,$C$9)</f>
        <v>4.3</v>
      </c>
      <c r="D18" s="9">
        <f>100-C18</f>
        <v>95.7</v>
      </c>
      <c r="J18">
        <v>2019</v>
      </c>
      <c r="K18" t="s">
        <v>48</v>
      </c>
      <c r="L18" t="s">
        <v>14</v>
      </c>
      <c r="M18" t="s">
        <v>29</v>
      </c>
      <c r="N18" s="18"/>
      <c r="O18" s="1">
        <v>78.099999999999994</v>
      </c>
    </row>
    <row r="19" spans="1:15" x14ac:dyDescent="0.25">
      <c r="B19" s="9">
        <f>SUM(B17:B18)</f>
        <v>275093</v>
      </c>
      <c r="C19" s="9">
        <f>SUM(C17:C18)</f>
        <v>50.055950074495314</v>
      </c>
      <c r="J19">
        <v>2019</v>
      </c>
      <c r="K19" t="s">
        <v>38</v>
      </c>
      <c r="L19" t="s">
        <v>14</v>
      </c>
      <c r="M19" t="s">
        <v>30</v>
      </c>
      <c r="N19" s="18">
        <v>49775</v>
      </c>
    </row>
    <row r="20" spans="1:15" ht="18.75" x14ac:dyDescent="0.3">
      <c r="A20" s="7" t="s">
        <v>61</v>
      </c>
      <c r="B20" s="13"/>
      <c r="C20" s="14"/>
      <c r="D20" s="14"/>
      <c r="E20" s="14"/>
      <c r="H20" s="3"/>
      <c r="J20">
        <v>2019</v>
      </c>
      <c r="K20" t="s">
        <v>38</v>
      </c>
      <c r="L20" t="s">
        <v>14</v>
      </c>
      <c r="M20" t="s">
        <v>29</v>
      </c>
      <c r="N20" s="18">
        <v>55497</v>
      </c>
    </row>
    <row r="21" spans="1:15" x14ac:dyDescent="0.25">
      <c r="A21" t="s">
        <v>64</v>
      </c>
      <c r="B21" s="9" t="s">
        <v>63</v>
      </c>
      <c r="C21" t="s">
        <v>65</v>
      </c>
      <c r="D21" t="s">
        <v>66</v>
      </c>
      <c r="E21" t="s">
        <v>67</v>
      </c>
      <c r="H21" s="3"/>
      <c r="J21">
        <v>2019</v>
      </c>
      <c r="K21" t="s">
        <v>38</v>
      </c>
      <c r="L21" t="s">
        <v>14</v>
      </c>
      <c r="M21" t="s">
        <v>28</v>
      </c>
      <c r="N21" s="18">
        <v>105272</v>
      </c>
    </row>
    <row r="22" spans="1:15" x14ac:dyDescent="0.25">
      <c r="A22" s="12">
        <v>2016</v>
      </c>
      <c r="B22" s="9">
        <f>+SUMIFS(O:O,J:J,A22,K:K,$B$9,L:L,$C$9,M:M,$C$9)</f>
        <v>0</v>
      </c>
      <c r="C22" s="1">
        <v>43.645596132077422</v>
      </c>
      <c r="D22" s="9">
        <f>+SUMIFS(N:N,J:J,A22,K:K,$B$9,L:L,$C$9,M:M,$C$9)</f>
        <v>0</v>
      </c>
      <c r="E22" s="9">
        <v>231728</v>
      </c>
      <c r="J22">
        <v>2019</v>
      </c>
      <c r="K22" t="s">
        <v>54</v>
      </c>
      <c r="L22" t="s">
        <v>14</v>
      </c>
      <c r="M22" t="s">
        <v>28</v>
      </c>
      <c r="N22" s="18"/>
      <c r="O22" s="1">
        <v>45</v>
      </c>
    </row>
    <row r="23" spans="1:15" x14ac:dyDescent="0.25">
      <c r="A23" s="12">
        <v>2017</v>
      </c>
      <c r="B23" s="9">
        <f>+SUMIFS(O:O,J:J,A23,K:K,$B$9,L:L,$C$9,M:M,$C$9)</f>
        <v>0</v>
      </c>
      <c r="C23" s="1">
        <v>46.005163514391391</v>
      </c>
      <c r="D23" s="9">
        <f>+SUMIFS(N:N,J:J,A23,K:K,$B$9,L:L,$C$9,M:M,$C$9)</f>
        <v>0</v>
      </c>
      <c r="E23" s="9">
        <v>247154</v>
      </c>
      <c r="J23">
        <v>2019</v>
      </c>
      <c r="K23" t="s">
        <v>53</v>
      </c>
      <c r="L23" t="s">
        <v>14</v>
      </c>
      <c r="M23" t="s">
        <v>28</v>
      </c>
      <c r="N23" s="18"/>
      <c r="O23" s="1">
        <v>28.3</v>
      </c>
    </row>
    <row r="24" spans="1:15" x14ac:dyDescent="0.25">
      <c r="A24" s="12">
        <v>2018</v>
      </c>
      <c r="B24" s="9">
        <f>+SUMIFS(O:O,J:J,A24,K:K,$B$9,L:L,$C$9,M:M,$C$9)</f>
        <v>0</v>
      </c>
      <c r="C24" s="1">
        <v>48.377161025369283</v>
      </c>
      <c r="D24" s="9">
        <f>+SUMIFS(N:N,J:J,A24,K:K,$B$9,L:L,$C$9,M:M,$C$9)</f>
        <v>0</v>
      </c>
      <c r="E24" s="9">
        <v>262926</v>
      </c>
      <c r="J24">
        <v>2019</v>
      </c>
      <c r="K24" t="s">
        <v>32</v>
      </c>
      <c r="L24" t="s">
        <v>14</v>
      </c>
      <c r="M24" t="s">
        <v>30</v>
      </c>
      <c r="N24" s="18">
        <v>32011</v>
      </c>
    </row>
    <row r="25" spans="1:15" x14ac:dyDescent="0.25">
      <c r="A25" s="12">
        <v>2019</v>
      </c>
      <c r="B25" s="9">
        <f>+SUMIFS(O:O,J:J,A25,K:K,$B$9,L:L,$C$9,M:M,$C$9)</f>
        <v>50.0442969697962</v>
      </c>
      <c r="C25" s="1">
        <v>50.0442969697962</v>
      </c>
      <c r="D25" s="9">
        <f>+SUMIFS(N:N,J:J,A25,K:K,$B$9,L:L,$C$9,M:M,$C$9)</f>
        <v>275093</v>
      </c>
      <c r="E25" s="9">
        <v>275093</v>
      </c>
      <c r="J25">
        <v>2019</v>
      </c>
      <c r="K25" t="s">
        <v>32</v>
      </c>
      <c r="L25" t="s">
        <v>14</v>
      </c>
      <c r="M25" t="s">
        <v>29</v>
      </c>
      <c r="N25" s="18">
        <v>27672</v>
      </c>
    </row>
    <row r="26" spans="1:15" x14ac:dyDescent="0.25">
      <c r="A26" s="12">
        <v>2020</v>
      </c>
      <c r="B26" s="9">
        <f>+SUMIFS(O:O,J:J,A26,K:K,$B$9,L:L,$C$9,M:M,$C$9)</f>
        <v>0</v>
      </c>
      <c r="C26" s="1">
        <v>51.454827746883538</v>
      </c>
      <c r="D26" s="9">
        <f>+SUMIFS(N:N,J:J,A26,K:K,$B$9,L:L,$C$9,M:M,$C$9)</f>
        <v>0</v>
      </c>
      <c r="E26" s="9">
        <v>286006</v>
      </c>
      <c r="J26">
        <v>2019</v>
      </c>
      <c r="K26" t="s">
        <v>32</v>
      </c>
      <c r="L26" t="s">
        <v>14</v>
      </c>
      <c r="M26" t="s">
        <v>28</v>
      </c>
      <c r="N26" s="18">
        <v>59683</v>
      </c>
      <c r="O26" s="1">
        <v>41.25699993841426</v>
      </c>
    </row>
    <row r="27" spans="1:15" x14ac:dyDescent="0.25">
      <c r="J27">
        <v>2019</v>
      </c>
      <c r="K27" t="s">
        <v>32</v>
      </c>
      <c r="L27" t="s">
        <v>19</v>
      </c>
      <c r="M27" t="s">
        <v>30</v>
      </c>
      <c r="N27" s="18">
        <v>138.94146341463414</v>
      </c>
    </row>
    <row r="28" spans="1:15" x14ac:dyDescent="0.25">
      <c r="J28">
        <v>2019</v>
      </c>
      <c r="K28" t="s">
        <v>32</v>
      </c>
      <c r="L28" t="s">
        <v>19</v>
      </c>
      <c r="M28" t="s">
        <v>29</v>
      </c>
      <c r="N28" s="18">
        <v>174.05853658536586</v>
      </c>
    </row>
    <row r="29" spans="1:15" ht="18.75" x14ac:dyDescent="0.3">
      <c r="A29" s="15" t="s">
        <v>1</v>
      </c>
      <c r="B29" s="16" t="s">
        <v>32</v>
      </c>
      <c r="C29" s="15" t="s">
        <v>28</v>
      </c>
      <c r="D29" s="15"/>
      <c r="E29" s="17"/>
      <c r="J29">
        <v>2019</v>
      </c>
      <c r="K29" t="s">
        <v>32</v>
      </c>
      <c r="L29" t="s">
        <v>19</v>
      </c>
      <c r="M29" t="s">
        <v>28</v>
      </c>
      <c r="N29" s="18">
        <v>313</v>
      </c>
      <c r="O29" s="1">
        <v>0.21636715615373997</v>
      </c>
    </row>
    <row r="30" spans="1:15" x14ac:dyDescent="0.25">
      <c r="J30">
        <v>2019</v>
      </c>
      <c r="K30" t="s">
        <v>32</v>
      </c>
      <c r="L30" t="s">
        <v>28</v>
      </c>
      <c r="M30" t="s">
        <v>30</v>
      </c>
      <c r="N30" s="18">
        <v>32149.941463414634</v>
      </c>
      <c r="O30" s="1">
        <v>47.366920228258053</v>
      </c>
    </row>
    <row r="31" spans="1:15" ht="18.75" x14ac:dyDescent="0.3">
      <c r="A31" s="7" t="s">
        <v>59</v>
      </c>
      <c r="B31" s="9" t="s">
        <v>62</v>
      </c>
      <c r="C31" t="s">
        <v>1</v>
      </c>
      <c r="J31">
        <v>2019</v>
      </c>
      <c r="K31" t="s">
        <v>32</v>
      </c>
      <c r="L31" t="s">
        <v>28</v>
      </c>
      <c r="M31" t="s">
        <v>29</v>
      </c>
      <c r="N31" s="18">
        <v>27846.058536585366</v>
      </c>
      <c r="O31" s="1">
        <v>36.263902944114975</v>
      </c>
    </row>
    <row r="32" spans="1:15" x14ac:dyDescent="0.25">
      <c r="J32">
        <v>2019</v>
      </c>
      <c r="K32" t="s">
        <v>32</v>
      </c>
      <c r="L32" t="s">
        <v>28</v>
      </c>
      <c r="M32" t="s">
        <v>28</v>
      </c>
      <c r="N32" s="18">
        <v>59996</v>
      </c>
      <c r="O32" s="1">
        <v>41.473367094567998</v>
      </c>
    </row>
    <row r="33" spans="1:15" x14ac:dyDescent="0.25">
      <c r="A33" t="s">
        <v>29</v>
      </c>
      <c r="B33" s="9">
        <f>SUMIFS(N:N,M:M,A33,K:K,$B$29,L:L,$C$29)</f>
        <v>27846.058536585366</v>
      </c>
      <c r="C33" s="8">
        <f>SUMIFS(O:O,M:M,A33,K:K,$B$29,L:L,$C$29)</f>
        <v>36.263902944114975</v>
      </c>
      <c r="D33" s="8">
        <f>100-C33</f>
        <v>63.736097055885025</v>
      </c>
      <c r="E33">
        <v>100</v>
      </c>
      <c r="J33">
        <v>2019</v>
      </c>
      <c r="K33" t="s">
        <v>34</v>
      </c>
      <c r="L33" t="s">
        <v>14</v>
      </c>
      <c r="M33" t="s">
        <v>30</v>
      </c>
      <c r="N33" s="18">
        <v>463</v>
      </c>
      <c r="O33" s="1">
        <v>3.2867180880564804</v>
      </c>
    </row>
    <row r="34" spans="1:15" x14ac:dyDescent="0.25">
      <c r="A34" t="s">
        <v>30</v>
      </c>
      <c r="B34" s="9">
        <f>SUMIFS(N:N,M:M,A34,K:K,$B$29,L:L,$C$29)</f>
        <v>32149.941463414634</v>
      </c>
      <c r="C34" s="8">
        <f>SUMIFS(O:O,M:M,A34,K:K,$B$29,L:L,$C$29)</f>
        <v>47.366920228258053</v>
      </c>
      <c r="D34" s="8">
        <f t="shared" ref="D34:D35" si="1">100-C34</f>
        <v>52.633079771741947</v>
      </c>
      <c r="E34">
        <v>100</v>
      </c>
      <c r="J34">
        <v>2019</v>
      </c>
      <c r="K34" t="s">
        <v>34</v>
      </c>
      <c r="L34" t="s">
        <v>14</v>
      </c>
      <c r="M34" t="s">
        <v>29</v>
      </c>
      <c r="N34" s="18">
        <v>410</v>
      </c>
      <c r="O34" s="1">
        <v>3.3587212580922898</v>
      </c>
    </row>
    <row r="35" spans="1:15" ht="15.75" x14ac:dyDescent="0.25">
      <c r="A35" t="s">
        <v>28</v>
      </c>
      <c r="B35" s="11">
        <f>SUM(B33:B34)</f>
        <v>59996</v>
      </c>
      <c r="C35" s="8">
        <f>SUMIFS(O:O,M:M,A35,K:K,$B$29,L:L,$C$29)</f>
        <v>41.473367094567998</v>
      </c>
      <c r="D35" s="8">
        <f t="shared" si="1"/>
        <v>58.526632905432002</v>
      </c>
      <c r="J35">
        <v>2019</v>
      </c>
      <c r="K35" t="s">
        <v>34</v>
      </c>
      <c r="L35" t="s">
        <v>14</v>
      </c>
      <c r="M35" t="s">
        <v>28</v>
      </c>
      <c r="N35" s="18">
        <v>873</v>
      </c>
      <c r="O35" s="1">
        <v>3.3245164419359603</v>
      </c>
    </row>
    <row r="36" spans="1:15" x14ac:dyDescent="0.25">
      <c r="J36">
        <v>2019</v>
      </c>
      <c r="K36" t="s">
        <v>44</v>
      </c>
      <c r="L36" t="s">
        <v>28</v>
      </c>
      <c r="M36" t="s">
        <v>28</v>
      </c>
      <c r="N36" s="18"/>
      <c r="O36" s="1">
        <v>27309</v>
      </c>
    </row>
    <row r="37" spans="1:15" ht="18.75" x14ac:dyDescent="0.3">
      <c r="A37" s="7" t="s">
        <v>60</v>
      </c>
      <c r="J37">
        <v>2019</v>
      </c>
      <c r="K37" t="s">
        <v>43</v>
      </c>
      <c r="L37" t="s">
        <v>14</v>
      </c>
      <c r="M37" t="s">
        <v>28</v>
      </c>
      <c r="N37" s="18"/>
      <c r="O37" s="1">
        <v>6.7</v>
      </c>
    </row>
    <row r="38" spans="1:15" x14ac:dyDescent="0.25">
      <c r="A38" t="s">
        <v>14</v>
      </c>
      <c r="B38" s="9">
        <f>SUMIFS(N:N,L:L,A38,K:K,$B$29,M:M,$C$29)</f>
        <v>59683</v>
      </c>
      <c r="C38" s="8">
        <f>+SUMIFS(O:O,K:K,$B$29,L:L,A38,M:M,$C$29)</f>
        <v>41.25699993841426</v>
      </c>
      <c r="D38" s="8">
        <f>100-C38</f>
        <v>58.74300006158574</v>
      </c>
      <c r="E38" s="8"/>
      <c r="J38">
        <v>2019</v>
      </c>
      <c r="K38" t="s">
        <v>43</v>
      </c>
      <c r="L38" t="s">
        <v>19</v>
      </c>
      <c r="M38" t="s">
        <v>28</v>
      </c>
      <c r="N38" s="18"/>
      <c r="O38" s="1">
        <v>1</v>
      </c>
    </row>
    <row r="39" spans="1:15" x14ac:dyDescent="0.25">
      <c r="A39" t="s">
        <v>19</v>
      </c>
      <c r="B39" s="9">
        <f>SUMIFS(N:N,L:L,A39,K:K,$B$29,M:M,$C$29)</f>
        <v>313</v>
      </c>
      <c r="C39" s="8">
        <f>+SUMIFS(O:O,K:K,$B$29,L:L,A39,M:M,$C$29)</f>
        <v>0.21636715615373997</v>
      </c>
      <c r="D39" s="8">
        <f>100-C39</f>
        <v>99.783632843846263</v>
      </c>
      <c r="E39" s="8"/>
      <c r="J39">
        <v>2019</v>
      </c>
      <c r="K39" t="s">
        <v>43</v>
      </c>
      <c r="L39" t="s">
        <v>28</v>
      </c>
      <c r="M39" t="s">
        <v>28</v>
      </c>
      <c r="N39" s="18"/>
      <c r="O39" s="1">
        <v>7.7</v>
      </c>
    </row>
    <row r="40" spans="1:15" x14ac:dyDescent="0.25">
      <c r="B40" s="9">
        <f>SUM(B38:B39)</f>
        <v>59996</v>
      </c>
      <c r="C40" s="8">
        <f>SUM(C38:C39)</f>
        <v>41.473367094567998</v>
      </c>
      <c r="D40" s="8"/>
      <c r="E40" s="8"/>
      <c r="J40">
        <v>2019</v>
      </c>
      <c r="K40" t="s">
        <v>42</v>
      </c>
      <c r="L40" t="s">
        <v>19</v>
      </c>
      <c r="M40" t="s">
        <v>28</v>
      </c>
      <c r="N40" s="18">
        <v>69842.48393201828</v>
      </c>
      <c r="O40" s="1">
        <v>33.751663275528628</v>
      </c>
    </row>
    <row r="41" spans="1:15" x14ac:dyDescent="0.25">
      <c r="J41">
        <v>2019</v>
      </c>
      <c r="K41" t="s">
        <v>39</v>
      </c>
      <c r="L41" t="s">
        <v>14</v>
      </c>
      <c r="M41" t="s">
        <v>30</v>
      </c>
      <c r="N41" s="18">
        <v>8691</v>
      </c>
      <c r="O41" s="1">
        <v>28.241392377478082</v>
      </c>
    </row>
    <row r="42" spans="1:15" ht="18.75" x14ac:dyDescent="0.3">
      <c r="A42" s="7" t="s">
        <v>61</v>
      </c>
      <c r="J42">
        <v>2019</v>
      </c>
      <c r="K42" t="s">
        <v>39</v>
      </c>
      <c r="L42" t="s">
        <v>14</v>
      </c>
      <c r="M42" t="s">
        <v>29</v>
      </c>
      <c r="N42" s="18">
        <v>8683</v>
      </c>
      <c r="O42" s="1">
        <v>39.733719322579084</v>
      </c>
    </row>
    <row r="43" spans="1:15" x14ac:dyDescent="0.25">
      <c r="A43" t="s">
        <v>64</v>
      </c>
      <c r="J43">
        <v>2019</v>
      </c>
      <c r="K43" t="s">
        <v>39</v>
      </c>
      <c r="L43" t="s">
        <v>14</v>
      </c>
      <c r="M43" t="s">
        <v>28</v>
      </c>
      <c r="N43" s="18">
        <v>17374</v>
      </c>
      <c r="O43" s="1">
        <v>33.013500988308948</v>
      </c>
    </row>
    <row r="44" spans="1:15" ht="15.75" x14ac:dyDescent="0.25">
      <c r="A44" s="12">
        <v>2016</v>
      </c>
      <c r="B44" s="9">
        <f>+SUMIFS(O:O,J:J,A44,K:K,$B$29,L:L,$C$9,M:M,$C$9)</f>
        <v>0</v>
      </c>
      <c r="C44" s="62">
        <v>32.9</v>
      </c>
      <c r="D44" s="9">
        <f>+SUMIFS(N:N,J:J,A44,K:K,$B$29,L:L,$C$29,M:M,$C$9)</f>
        <v>0</v>
      </c>
      <c r="E44" s="9">
        <v>47274</v>
      </c>
      <c r="J44">
        <v>2019</v>
      </c>
      <c r="K44" t="s">
        <v>39</v>
      </c>
      <c r="L44" t="s">
        <v>19</v>
      </c>
      <c r="M44" t="s">
        <v>30</v>
      </c>
      <c r="N44" s="18">
        <v>12182</v>
      </c>
      <c r="O44" s="1">
        <v>39.585392008104705</v>
      </c>
    </row>
    <row r="45" spans="1:15" ht="15.75" x14ac:dyDescent="0.25">
      <c r="A45" s="12">
        <v>2017</v>
      </c>
      <c r="B45" s="9">
        <f>+SUMIFS(O:O,J:J,A45,K:K,$B$29,L:L,$C$9,M:M,$C$9)</f>
        <v>0</v>
      </c>
      <c r="C45" s="62">
        <v>35.6</v>
      </c>
      <c r="D45" s="9">
        <f>+SUMIFS(N:N,J:J,A45,K:K,$B$29,L:L,$C$29,M:M,$C$9)</f>
        <v>0</v>
      </c>
      <c r="E45" s="9">
        <v>51589</v>
      </c>
      <c r="J45">
        <v>2019</v>
      </c>
      <c r="K45" t="s">
        <v>39</v>
      </c>
      <c r="L45" t="s">
        <v>19</v>
      </c>
      <c r="M45" t="s">
        <v>29</v>
      </c>
      <c r="N45" s="18">
        <v>5345</v>
      </c>
      <c r="O45" s="1">
        <v>24.458911641044015</v>
      </c>
    </row>
    <row r="46" spans="1:15" ht="15.75" x14ac:dyDescent="0.25">
      <c r="A46" s="12">
        <v>2018</v>
      </c>
      <c r="B46" s="9">
        <f>+SUMIFS(O:O,J:J,A46,K:K,$B$29,L:L,$C$9,M:M,$C$9)</f>
        <v>0</v>
      </c>
      <c r="C46" s="62">
        <v>38.799999999999997</v>
      </c>
      <c r="D46" s="9">
        <f>+SUMIFS(N:N,J:J,A46,K:K,$B$29,L:L,$C$29,M:M,$C$9)</f>
        <v>0</v>
      </c>
      <c r="E46" s="9">
        <v>55903</v>
      </c>
      <c r="J46">
        <v>2019</v>
      </c>
      <c r="K46" t="s">
        <v>39</v>
      </c>
      <c r="L46" t="s">
        <v>19</v>
      </c>
      <c r="M46" t="s">
        <v>28</v>
      </c>
      <c r="N46" s="18">
        <v>17527</v>
      </c>
      <c r="O46" s="1">
        <v>33.304226535172724</v>
      </c>
    </row>
    <row r="47" spans="1:15" ht="15.75" x14ac:dyDescent="0.25">
      <c r="A47" s="12">
        <v>2019</v>
      </c>
      <c r="B47" s="9">
        <f>+SUMIFS(O:O,J:J,A47,K:K,$B$29,L:L,$C$9,M:M,$C$9)</f>
        <v>41.473367094567998</v>
      </c>
      <c r="C47" s="62">
        <v>41.5</v>
      </c>
      <c r="D47" s="9">
        <f>+SUMIFS(N:N,J:J,A47,K:K,$B$29,L:L,$C$29,M:M,$C$9)</f>
        <v>59996</v>
      </c>
      <c r="E47" s="9">
        <v>59996</v>
      </c>
      <c r="J47">
        <v>2019</v>
      </c>
      <c r="K47" t="s">
        <v>39</v>
      </c>
      <c r="L47" t="s">
        <v>28</v>
      </c>
      <c r="M47" t="s">
        <v>30</v>
      </c>
      <c r="N47" s="18">
        <v>20873</v>
      </c>
      <c r="O47" s="1">
        <v>67.826784385582783</v>
      </c>
    </row>
    <row r="48" spans="1:15" ht="15.75" x14ac:dyDescent="0.25">
      <c r="A48" s="12">
        <v>2020</v>
      </c>
      <c r="B48" s="9">
        <f>+SUMIFS(O:O,J:J,A48,K:K,$B$29,L:L,$C$9,M:M,$C$9)</f>
        <v>0</v>
      </c>
      <c r="C48" s="62">
        <v>42.3</v>
      </c>
      <c r="D48" s="9">
        <f>+SUMIFS(N:N,J:J,A48,K:K,$B$29,L:L,$C$29,M:M,$C$9)</f>
        <v>0</v>
      </c>
      <c r="E48" s="9">
        <v>60796</v>
      </c>
      <c r="J48">
        <v>2019</v>
      </c>
      <c r="K48" t="s">
        <v>39</v>
      </c>
      <c r="L48" t="s">
        <v>28</v>
      </c>
      <c r="M48" t="s">
        <v>29</v>
      </c>
      <c r="N48" s="18">
        <v>14028</v>
      </c>
      <c r="O48" s="1">
        <v>64.192630963623103</v>
      </c>
    </row>
    <row r="49" spans="1:15" x14ac:dyDescent="0.25">
      <c r="J49">
        <v>2019</v>
      </c>
      <c r="K49" t="s">
        <v>39</v>
      </c>
      <c r="L49" t="s">
        <v>28</v>
      </c>
      <c r="M49" t="s">
        <v>28</v>
      </c>
      <c r="N49" s="18">
        <v>34901</v>
      </c>
      <c r="O49" s="1">
        <v>66.317727523481665</v>
      </c>
    </row>
    <row r="50" spans="1:15" x14ac:dyDescent="0.25">
      <c r="J50">
        <v>2019</v>
      </c>
      <c r="K50" t="s">
        <v>37</v>
      </c>
      <c r="L50" t="s">
        <v>14</v>
      </c>
      <c r="M50" t="s">
        <v>30</v>
      </c>
      <c r="N50" s="18">
        <v>870</v>
      </c>
    </row>
    <row r="51" spans="1:15" ht="18.75" x14ac:dyDescent="0.3">
      <c r="A51" s="15" t="s">
        <v>68</v>
      </c>
      <c r="B51" s="232"/>
      <c r="C51" s="17"/>
      <c r="D51" s="17"/>
      <c r="E51" s="17"/>
      <c r="F51" s="17"/>
      <c r="J51">
        <v>2019</v>
      </c>
      <c r="K51" t="s">
        <v>37</v>
      </c>
      <c r="L51" t="s">
        <v>14</v>
      </c>
      <c r="M51" t="s">
        <v>29</v>
      </c>
      <c r="N51" s="18">
        <v>278</v>
      </c>
    </row>
    <row r="52" spans="1:15" x14ac:dyDescent="0.25">
      <c r="B52" s="9" t="s">
        <v>1</v>
      </c>
      <c r="C52" t="s">
        <v>28</v>
      </c>
      <c r="D52" t="s">
        <v>14</v>
      </c>
      <c r="E52" t="s">
        <v>19</v>
      </c>
      <c r="F52" t="s">
        <v>30</v>
      </c>
      <c r="J52">
        <v>2019</v>
      </c>
      <c r="K52" t="s">
        <v>37</v>
      </c>
      <c r="L52" t="s">
        <v>14</v>
      </c>
      <c r="M52" t="s">
        <v>28</v>
      </c>
      <c r="N52" s="18">
        <v>1148</v>
      </c>
      <c r="O52" s="1">
        <v>10.969324567038436</v>
      </c>
    </row>
    <row r="53" spans="1:15" x14ac:dyDescent="0.25">
      <c r="A53" s="3" t="s">
        <v>32</v>
      </c>
      <c r="B53" s="8">
        <f>+SUMIFS(O:O,K:K,A53,L:L,$C$52,M:M,$C$52)</f>
        <v>41.473367094567998</v>
      </c>
      <c r="C53" s="18">
        <f>100-B53</f>
        <v>58.526632905432002</v>
      </c>
      <c r="J53">
        <v>2019</v>
      </c>
      <c r="K53" t="s">
        <v>37</v>
      </c>
      <c r="L53" t="s">
        <v>19</v>
      </c>
      <c r="M53" t="s">
        <v>30</v>
      </c>
      <c r="N53" s="18">
        <v>2949</v>
      </c>
    </row>
    <row r="54" spans="1:15" x14ac:dyDescent="0.25">
      <c r="A54" s="3" t="s">
        <v>54</v>
      </c>
      <c r="B54" s="8">
        <f>+SUMIFS(O:O,K:K,A54,L:L,$D$52,M:M,$C$52)</f>
        <v>45</v>
      </c>
      <c r="C54" s="18">
        <f t="shared" ref="C54:C61" si="2">100-B54</f>
        <v>55</v>
      </c>
      <c r="J54">
        <v>2019</v>
      </c>
      <c r="K54" t="s">
        <v>37</v>
      </c>
      <c r="L54" t="s">
        <v>19</v>
      </c>
      <c r="M54" t="s">
        <v>29</v>
      </c>
      <c r="N54" s="18">
        <v>1390</v>
      </c>
    </row>
    <row r="55" spans="1:15" x14ac:dyDescent="0.25">
      <c r="A55" s="5" t="s">
        <v>33</v>
      </c>
      <c r="B55" s="8">
        <f>+SUMIFS(O:O,K:K,A55,L:L,$D$52,M:M,$F$52)</f>
        <v>22.967142383006969</v>
      </c>
      <c r="C55" s="18">
        <f t="shared" si="2"/>
        <v>77.032857616993027</v>
      </c>
      <c r="J55">
        <v>2019</v>
      </c>
      <c r="K55" t="s">
        <v>37</v>
      </c>
      <c r="L55" t="s">
        <v>19</v>
      </c>
      <c r="M55" t="s">
        <v>28</v>
      </c>
      <c r="N55" s="18">
        <v>4339</v>
      </c>
      <c r="O55" s="1">
        <v>41.459842592665304</v>
      </c>
    </row>
    <row r="56" spans="1:15" x14ac:dyDescent="0.25">
      <c r="A56" s="5" t="s">
        <v>34</v>
      </c>
      <c r="B56" s="8">
        <f>+SUMIFS(O:O,K:K,A56,L:L,$D$52,M:M,$C$52)</f>
        <v>3.3245164419359603</v>
      </c>
      <c r="C56" s="18">
        <f t="shared" si="2"/>
        <v>96.675483558064045</v>
      </c>
      <c r="J56">
        <v>2019</v>
      </c>
      <c r="K56" t="s">
        <v>37</v>
      </c>
      <c r="L56" t="s">
        <v>28</v>
      </c>
      <c r="M56" t="s">
        <v>30</v>
      </c>
      <c r="N56" s="18">
        <v>3819</v>
      </c>
    </row>
    <row r="57" spans="1:15" x14ac:dyDescent="0.25">
      <c r="A57" s="5" t="s">
        <v>37</v>
      </c>
      <c r="B57" s="8">
        <f>+SUMIFS(O:O,K:K,A57,L:L,$C$52,M:M,$C$52)</f>
        <v>52.4</v>
      </c>
      <c r="C57" s="18">
        <f t="shared" si="2"/>
        <v>47.6</v>
      </c>
      <c r="J57">
        <v>2019</v>
      </c>
      <c r="K57" t="s">
        <v>37</v>
      </c>
      <c r="L57" t="s">
        <v>28</v>
      </c>
      <c r="M57" t="s">
        <v>29</v>
      </c>
      <c r="N57" s="18">
        <v>1668</v>
      </c>
    </row>
    <row r="58" spans="1:15" x14ac:dyDescent="0.25">
      <c r="A58" s="5" t="s">
        <v>39</v>
      </c>
      <c r="B58" s="8">
        <f>+SUMIFS(O:O,K:K,A58,L:L,$C$52,M:M,$C$52)</f>
        <v>66.317727523481665</v>
      </c>
      <c r="C58" s="18">
        <f t="shared" si="2"/>
        <v>33.682272476518335</v>
      </c>
      <c r="J58">
        <v>2019</v>
      </c>
      <c r="K58" t="s">
        <v>37</v>
      </c>
      <c r="L58" t="s">
        <v>28</v>
      </c>
      <c r="M58" t="s">
        <v>28</v>
      </c>
      <c r="N58" s="18">
        <v>5487</v>
      </c>
      <c r="O58" s="1">
        <v>52.4</v>
      </c>
    </row>
    <row r="59" spans="1:15" x14ac:dyDescent="0.25">
      <c r="A59" s="5" t="s">
        <v>40</v>
      </c>
      <c r="B59" s="8">
        <f>+SUMIFS(O:O,K:K,A59,L:L,$C$52,M:M,$C$52)</f>
        <v>17.915284944400337</v>
      </c>
      <c r="C59" s="18">
        <f t="shared" si="2"/>
        <v>82.084715055599659</v>
      </c>
      <c r="J59">
        <v>2019</v>
      </c>
      <c r="K59" t="s">
        <v>33</v>
      </c>
      <c r="L59" t="s">
        <v>14</v>
      </c>
      <c r="M59" t="s">
        <v>30</v>
      </c>
      <c r="N59" s="18">
        <v>2076</v>
      </c>
      <c r="O59" s="1">
        <v>22.967142383006969</v>
      </c>
    </row>
    <row r="60" spans="1:15" x14ac:dyDescent="0.25">
      <c r="A60" s="5" t="s">
        <v>41</v>
      </c>
      <c r="B60" s="8">
        <f>+SUMIFS(O:O,K:K,A60,L:L,$E$52,M:M,$C$52)</f>
        <v>16.510290282367322</v>
      </c>
      <c r="C60" s="18">
        <f t="shared" si="2"/>
        <v>83.489709717632678</v>
      </c>
      <c r="J60">
        <v>2019</v>
      </c>
      <c r="K60" t="s">
        <v>41</v>
      </c>
      <c r="L60" t="s">
        <v>19</v>
      </c>
      <c r="M60" t="s">
        <v>28</v>
      </c>
      <c r="N60" s="18">
        <v>142777.6229057312</v>
      </c>
      <c r="O60" s="1">
        <v>16.510290282367322</v>
      </c>
    </row>
    <row r="61" spans="1:15" x14ac:dyDescent="0.25">
      <c r="A61" s="3" t="s">
        <v>42</v>
      </c>
      <c r="B61" s="8">
        <f>+SUMIFS(O:O,K:K,A61,L:L,$E$52,M:M,$C$52)</f>
        <v>33.751663275528628</v>
      </c>
      <c r="C61" s="18">
        <f t="shared" si="2"/>
        <v>66.248336724471372</v>
      </c>
      <c r="J61">
        <v>2019</v>
      </c>
      <c r="K61" t="s">
        <v>31</v>
      </c>
      <c r="L61" t="s">
        <v>14</v>
      </c>
      <c r="M61" t="s">
        <v>30</v>
      </c>
      <c r="N61" s="18">
        <v>124635</v>
      </c>
      <c r="O61" s="1">
        <v>45.744665232806526</v>
      </c>
    </row>
    <row r="62" spans="1:15" x14ac:dyDescent="0.25">
      <c r="J62">
        <v>2019</v>
      </c>
      <c r="K62" t="s">
        <v>31</v>
      </c>
      <c r="L62" t="s">
        <v>14</v>
      </c>
      <c r="M62" t="s">
        <v>29</v>
      </c>
      <c r="N62" s="18">
        <v>126885</v>
      </c>
      <c r="O62" s="1">
        <v>45.767040228537624</v>
      </c>
    </row>
    <row r="63" spans="1:15" x14ac:dyDescent="0.25">
      <c r="J63">
        <v>2019</v>
      </c>
      <c r="K63" t="s">
        <v>31</v>
      </c>
      <c r="L63" t="s">
        <v>14</v>
      </c>
      <c r="M63" t="s">
        <v>28</v>
      </c>
      <c r="N63" s="18">
        <v>251520</v>
      </c>
      <c r="O63" s="1">
        <v>45.755950074495317</v>
      </c>
    </row>
    <row r="64" spans="1:15" x14ac:dyDescent="0.25">
      <c r="J64">
        <v>2019</v>
      </c>
      <c r="K64" t="s">
        <v>31</v>
      </c>
      <c r="L64" t="s">
        <v>19</v>
      </c>
      <c r="M64" t="s">
        <v>30</v>
      </c>
      <c r="N64" s="18">
        <v>15956</v>
      </c>
      <c r="O64" s="1">
        <v>5.9</v>
      </c>
    </row>
    <row r="65" spans="10:15" x14ac:dyDescent="0.25">
      <c r="J65">
        <v>2019</v>
      </c>
      <c r="K65" t="s">
        <v>31</v>
      </c>
      <c r="L65" t="s">
        <v>19</v>
      </c>
      <c r="M65" t="s">
        <v>29</v>
      </c>
      <c r="N65" s="18">
        <v>7617</v>
      </c>
      <c r="O65" s="1">
        <v>2.7</v>
      </c>
    </row>
    <row r="66" spans="10:15" x14ac:dyDescent="0.25">
      <c r="J66">
        <v>2019</v>
      </c>
      <c r="K66" t="s">
        <v>31</v>
      </c>
      <c r="L66" t="s">
        <v>19</v>
      </c>
      <c r="M66" t="s">
        <v>28</v>
      </c>
      <c r="N66" s="18">
        <v>23573</v>
      </c>
      <c r="O66" s="1">
        <v>4.3</v>
      </c>
    </row>
    <row r="67" spans="10:15" x14ac:dyDescent="0.25">
      <c r="J67">
        <v>2019</v>
      </c>
      <c r="K67" t="s">
        <v>31</v>
      </c>
      <c r="L67" t="s">
        <v>28</v>
      </c>
      <c r="M67" t="s">
        <v>30</v>
      </c>
      <c r="N67" s="18">
        <v>140591</v>
      </c>
      <c r="O67" s="1">
        <v>51.600980701612734</v>
      </c>
    </row>
    <row r="68" spans="10:15" x14ac:dyDescent="0.25">
      <c r="J68">
        <v>2019</v>
      </c>
      <c r="K68" t="s">
        <v>31</v>
      </c>
      <c r="L68" t="s">
        <v>28</v>
      </c>
      <c r="M68" t="s">
        <v>29</v>
      </c>
      <c r="N68" s="18">
        <v>134502</v>
      </c>
      <c r="O68" s="1">
        <v>48.514469360592408</v>
      </c>
    </row>
    <row r="69" spans="10:15" x14ac:dyDescent="0.25">
      <c r="J69">
        <v>2019</v>
      </c>
      <c r="K69" t="s">
        <v>31</v>
      </c>
      <c r="L69" t="s">
        <v>28</v>
      </c>
      <c r="M69" t="s">
        <v>28</v>
      </c>
      <c r="N69" s="18">
        <v>275093</v>
      </c>
      <c r="O69" s="1">
        <v>50.0442969697962</v>
      </c>
    </row>
    <row r="70" spans="10:15" x14ac:dyDescent="0.25">
      <c r="J70">
        <v>2019</v>
      </c>
      <c r="K70" t="s">
        <v>40</v>
      </c>
      <c r="L70" t="s">
        <v>28</v>
      </c>
      <c r="M70" t="s">
        <v>30</v>
      </c>
      <c r="N70" s="18">
        <v>47967</v>
      </c>
      <c r="O70" s="1">
        <v>20.273906962982402</v>
      </c>
    </row>
    <row r="71" spans="10:15" x14ac:dyDescent="0.25">
      <c r="J71">
        <v>2019</v>
      </c>
      <c r="K71" t="s">
        <v>40</v>
      </c>
      <c r="L71" t="s">
        <v>28</v>
      </c>
      <c r="M71" t="s">
        <v>29</v>
      </c>
      <c r="N71" s="18">
        <v>35289</v>
      </c>
      <c r="O71" s="1">
        <v>15.469100666719369</v>
      </c>
    </row>
    <row r="72" spans="10:15" x14ac:dyDescent="0.25">
      <c r="J72">
        <v>2019</v>
      </c>
      <c r="K72" t="s">
        <v>40</v>
      </c>
      <c r="L72" t="s">
        <v>28</v>
      </c>
      <c r="M72" t="s">
        <v>28</v>
      </c>
      <c r="N72" s="18">
        <v>83256</v>
      </c>
      <c r="O72" s="1">
        <v>17.915284944400337</v>
      </c>
    </row>
    <row r="73" spans="10:15" x14ac:dyDescent="0.25">
      <c r="J73">
        <v>2019</v>
      </c>
      <c r="K73" t="s">
        <v>343</v>
      </c>
      <c r="L73" t="s">
        <v>14</v>
      </c>
      <c r="M73" t="s">
        <v>30</v>
      </c>
      <c r="N73" s="18">
        <v>25974</v>
      </c>
    </row>
    <row r="74" spans="10:15" x14ac:dyDescent="0.25">
      <c r="J74">
        <v>2019</v>
      </c>
      <c r="K74" t="s">
        <v>343</v>
      </c>
      <c r="L74" t="s">
        <v>14</v>
      </c>
      <c r="M74" t="s">
        <v>29</v>
      </c>
      <c r="N74" s="18">
        <v>33709</v>
      </c>
    </row>
    <row r="75" spans="10:15" x14ac:dyDescent="0.25">
      <c r="J75">
        <v>2019</v>
      </c>
      <c r="K75" t="s">
        <v>343</v>
      </c>
      <c r="L75" t="s">
        <v>14</v>
      </c>
      <c r="M75" t="s">
        <v>28</v>
      </c>
      <c r="N75" s="18">
        <v>59683</v>
      </c>
    </row>
    <row r="76" spans="10:15" x14ac:dyDescent="0.25">
      <c r="J76">
        <v>2019</v>
      </c>
      <c r="K76" t="s">
        <v>344</v>
      </c>
      <c r="L76" t="s">
        <v>14</v>
      </c>
      <c r="M76" t="s">
        <v>30</v>
      </c>
      <c r="N76" s="18">
        <v>2202</v>
      </c>
    </row>
    <row r="77" spans="10:15" x14ac:dyDescent="0.25">
      <c r="J77">
        <v>2019</v>
      </c>
      <c r="K77" t="s">
        <v>344</v>
      </c>
      <c r="L77" t="s">
        <v>14</v>
      </c>
      <c r="M77" t="s">
        <v>29</v>
      </c>
      <c r="N77" s="18">
        <v>92</v>
      </c>
    </row>
    <row r="78" spans="10:15" x14ac:dyDescent="0.25">
      <c r="J78">
        <v>2019</v>
      </c>
      <c r="K78" t="s">
        <v>344</v>
      </c>
      <c r="L78" t="s">
        <v>14</v>
      </c>
      <c r="M78" t="s">
        <v>28</v>
      </c>
      <c r="N78" s="18">
        <v>2294</v>
      </c>
    </row>
    <row r="79" spans="10:15" x14ac:dyDescent="0.25">
      <c r="J79">
        <v>2019</v>
      </c>
      <c r="K79" t="s">
        <v>345</v>
      </c>
      <c r="L79" t="s">
        <v>14</v>
      </c>
      <c r="M79" t="s">
        <v>30</v>
      </c>
      <c r="N79" s="18">
        <v>7047</v>
      </c>
    </row>
    <row r="80" spans="10:15" x14ac:dyDescent="0.25">
      <c r="J80">
        <v>2019</v>
      </c>
      <c r="K80" t="s">
        <v>345</v>
      </c>
      <c r="L80" t="s">
        <v>14</v>
      </c>
      <c r="M80" t="s">
        <v>29</v>
      </c>
      <c r="N80" s="18">
        <v>7230</v>
      </c>
    </row>
    <row r="81" spans="1:15" ht="18.75" x14ac:dyDescent="0.3">
      <c r="A81" s="15" t="s">
        <v>1</v>
      </c>
      <c r="B81" s="254" t="s">
        <v>43</v>
      </c>
      <c r="C81" s="15" t="s">
        <v>14</v>
      </c>
      <c r="D81" s="15" t="s">
        <v>28</v>
      </c>
      <c r="E81" s="17"/>
      <c r="J81">
        <v>2019</v>
      </c>
      <c r="K81" t="s">
        <v>345</v>
      </c>
      <c r="L81" t="s">
        <v>14</v>
      </c>
      <c r="M81" t="s">
        <v>28</v>
      </c>
      <c r="N81" s="18">
        <v>14277</v>
      </c>
    </row>
    <row r="82" spans="1:15" x14ac:dyDescent="0.25">
      <c r="J82">
        <v>2019</v>
      </c>
      <c r="K82" t="s">
        <v>346</v>
      </c>
      <c r="L82" t="s">
        <v>14</v>
      </c>
      <c r="M82" t="s">
        <v>30</v>
      </c>
      <c r="N82" s="18">
        <v>1208</v>
      </c>
    </row>
    <row r="83" spans="1:15" ht="18.75" x14ac:dyDescent="0.3">
      <c r="A83" s="7" t="s">
        <v>59</v>
      </c>
      <c r="B83" s="9" t="s">
        <v>62</v>
      </c>
      <c r="J83">
        <v>2019</v>
      </c>
      <c r="K83" t="s">
        <v>346</v>
      </c>
      <c r="L83" t="s">
        <v>14</v>
      </c>
      <c r="M83" t="s">
        <v>29</v>
      </c>
      <c r="N83" s="18">
        <v>1193</v>
      </c>
    </row>
    <row r="84" spans="1:15" x14ac:dyDescent="0.25">
      <c r="A84" s="254" t="s">
        <v>43</v>
      </c>
      <c r="B84" s="8">
        <f>SUMIFS(O:O,K:K,A84,L:L,D81)</f>
        <v>7.7</v>
      </c>
      <c r="C84" s="8"/>
      <c r="D84" s="8"/>
      <c r="J84">
        <v>2019</v>
      </c>
      <c r="K84" t="s">
        <v>346</v>
      </c>
      <c r="L84" t="s">
        <v>14</v>
      </c>
      <c r="M84" t="s">
        <v>28</v>
      </c>
      <c r="N84" s="18">
        <v>2401</v>
      </c>
    </row>
    <row r="85" spans="1:15" x14ac:dyDescent="0.25">
      <c r="A85" s="234" t="s">
        <v>44</v>
      </c>
      <c r="B85" s="9">
        <f>SUMIFS(O:O,K:K,A85,L:L,D81)</f>
        <v>27309</v>
      </c>
      <c r="J85">
        <v>2019</v>
      </c>
      <c r="K85" t="s">
        <v>347</v>
      </c>
      <c r="L85" t="s">
        <v>14</v>
      </c>
      <c r="M85" t="s">
        <v>30</v>
      </c>
      <c r="N85" s="18">
        <v>13344</v>
      </c>
    </row>
    <row r="86" spans="1:15" x14ac:dyDescent="0.25">
      <c r="J86">
        <v>2019</v>
      </c>
      <c r="K86" t="s">
        <v>347</v>
      </c>
      <c r="L86" t="s">
        <v>14</v>
      </c>
      <c r="M86" t="s">
        <v>29</v>
      </c>
      <c r="N86" s="18">
        <v>13273</v>
      </c>
    </row>
    <row r="87" spans="1:15" x14ac:dyDescent="0.25">
      <c r="J87">
        <v>2019</v>
      </c>
      <c r="K87" t="s">
        <v>347</v>
      </c>
      <c r="L87" t="s">
        <v>14</v>
      </c>
      <c r="M87" t="s">
        <v>28</v>
      </c>
      <c r="N87" s="18">
        <v>26617</v>
      </c>
    </row>
    <row r="88" spans="1:15" x14ac:dyDescent="0.25">
      <c r="J88">
        <v>2019</v>
      </c>
      <c r="K88" t="s">
        <v>351</v>
      </c>
      <c r="L88" t="s">
        <v>28</v>
      </c>
      <c r="M88" t="s">
        <v>28</v>
      </c>
      <c r="N88" s="18">
        <v>238</v>
      </c>
    </row>
    <row r="89" spans="1:15" x14ac:dyDescent="0.25">
      <c r="O89"/>
    </row>
    <row r="90" spans="1:15" x14ac:dyDescent="0.25">
      <c r="O90"/>
    </row>
    <row r="91" spans="1:15" ht="18.75" x14ac:dyDescent="0.3">
      <c r="A91" s="15" t="s">
        <v>1</v>
      </c>
      <c r="B91" s="16" t="s">
        <v>38</v>
      </c>
      <c r="C91" s="15" t="s">
        <v>14</v>
      </c>
      <c r="D91" s="15" t="s">
        <v>28</v>
      </c>
      <c r="E91" s="17"/>
      <c r="O91"/>
    </row>
    <row r="92" spans="1:15" x14ac:dyDescent="0.25">
      <c r="O92"/>
    </row>
    <row r="93" spans="1:15" ht="18.75" x14ac:dyDescent="0.3">
      <c r="A93" s="7" t="s">
        <v>59</v>
      </c>
      <c r="B93" s="9" t="s">
        <v>62</v>
      </c>
      <c r="C93" t="s">
        <v>1</v>
      </c>
      <c r="O93"/>
    </row>
    <row r="94" spans="1:15" x14ac:dyDescent="0.25">
      <c r="O94"/>
    </row>
    <row r="95" spans="1:15" x14ac:dyDescent="0.25">
      <c r="A95" t="s">
        <v>29</v>
      </c>
      <c r="B95" s="9">
        <f>SUMIFS(N:N,M:M,A95,K:K,$B$91,L:L,$C$149)</f>
        <v>55497</v>
      </c>
      <c r="C95" s="9">
        <f>SUMIFS(O:O,M:M,A95,K:K,$B$91,L:L,$C$149)</f>
        <v>0</v>
      </c>
      <c r="D95" s="233">
        <f>+B95/B97</f>
        <v>0.52717721711376242</v>
      </c>
      <c r="E95">
        <v>100</v>
      </c>
      <c r="O95"/>
    </row>
    <row r="96" spans="1:15" x14ac:dyDescent="0.25">
      <c r="A96" t="s">
        <v>30</v>
      </c>
      <c r="B96" s="9">
        <f>SUMIFS(N:N,M:M,A96,K:K,$B$91,L:L,$C$149)</f>
        <v>49775</v>
      </c>
      <c r="C96" s="9">
        <f>SUMIFS(O:O,M:M,A96,K:K,$B$91,L:L,$C$149)</f>
        <v>0</v>
      </c>
      <c r="D96" s="233">
        <f>+B96/B97</f>
        <v>0.47282278288623758</v>
      </c>
      <c r="E96">
        <v>100</v>
      </c>
      <c r="O96"/>
    </row>
    <row r="97" spans="1:15" x14ac:dyDescent="0.25">
      <c r="A97" t="s">
        <v>28</v>
      </c>
      <c r="B97" s="9">
        <f>SUMIFS(N:N,M:M,A97,K:K,$B$91,L:L,$C$149)</f>
        <v>105272</v>
      </c>
      <c r="C97" s="9">
        <f>SUMIFS(O:O,M:M,A97,K:K,$B$91,L:L,$C$149)</f>
        <v>0</v>
      </c>
      <c r="D97" s="8">
        <f t="shared" ref="D97" si="3">100-C97</f>
        <v>100</v>
      </c>
      <c r="O97"/>
    </row>
    <row r="98" spans="1:15" x14ac:dyDescent="0.25">
      <c r="O98"/>
    </row>
    <row r="99" spans="1:15" ht="18.75" x14ac:dyDescent="0.3">
      <c r="A99" s="7" t="s">
        <v>60</v>
      </c>
      <c r="O99"/>
    </row>
    <row r="100" spans="1:15" x14ac:dyDescent="0.25">
      <c r="A100" t="s">
        <v>14</v>
      </c>
      <c r="B100" s="9">
        <f>SUMIFS(N:N,L:L,A100,K:K,$B$149,M:M,$C$149)</f>
        <v>0</v>
      </c>
      <c r="C100" s="8">
        <f>+SUMIFS(O:O,K:K,$B$29,L:L,A100,M:M,$C$29)</f>
        <v>41.25699993841426</v>
      </c>
      <c r="D100" s="8">
        <f>100-C100</f>
        <v>58.74300006158574</v>
      </c>
      <c r="E100" s="8"/>
      <c r="O100"/>
    </row>
    <row r="101" spans="1:15" x14ac:dyDescent="0.25">
      <c r="A101" t="s">
        <v>19</v>
      </c>
      <c r="B101" s="9">
        <f>SUMIFS(N:N,L:L,A101,K:K,$B$149,M:M,$C$149)</f>
        <v>0</v>
      </c>
      <c r="C101" s="8">
        <f>+SUMIFS(O:O,K:K,$B$29,L:L,A101,M:M,$C$29)</f>
        <v>0.21636715615373997</v>
      </c>
      <c r="D101" s="8">
        <f>100-C101</f>
        <v>99.783632843846263</v>
      </c>
      <c r="E101" s="8"/>
      <c r="O101"/>
    </row>
    <row r="102" spans="1:15" x14ac:dyDescent="0.25">
      <c r="B102" s="9">
        <f>SUM(B100:B101)</f>
        <v>0</v>
      </c>
      <c r="C102" s="8">
        <f>SUM(C100:C101)</f>
        <v>41.473367094567998</v>
      </c>
      <c r="D102" s="8"/>
      <c r="E102" s="8"/>
      <c r="O102"/>
    </row>
    <row r="103" spans="1:15" x14ac:dyDescent="0.25">
      <c r="O103"/>
    </row>
    <row r="104" spans="1:15" ht="18.75" x14ac:dyDescent="0.3">
      <c r="A104" s="285" t="s">
        <v>61</v>
      </c>
      <c r="B104" s="285"/>
      <c r="O104"/>
    </row>
    <row r="105" spans="1:15" x14ac:dyDescent="0.25">
      <c r="A105" s="239" t="s">
        <v>23</v>
      </c>
      <c r="O105"/>
    </row>
    <row r="106" spans="1:15" x14ac:dyDescent="0.25">
      <c r="A106" s="12">
        <v>2016</v>
      </c>
      <c r="B106" s="9">
        <f>+SUMIFS(N:N,J:J,A106,K:K,$B$91,L:L,$C$91,M:M,$D$91)</f>
        <v>0</v>
      </c>
      <c r="C106" s="9">
        <v>83441</v>
      </c>
      <c r="D106" s="9"/>
      <c r="E106" s="9"/>
      <c r="O106"/>
    </row>
    <row r="107" spans="1:15" x14ac:dyDescent="0.25">
      <c r="A107" s="12">
        <v>2017</v>
      </c>
      <c r="B107" s="9">
        <f>+SUMIFS(N:N,J:J,A107,K:K,$B$91,L:L,$C$91,M:M,$D$91)</f>
        <v>0</v>
      </c>
      <c r="C107" s="9">
        <v>92444</v>
      </c>
      <c r="D107" s="9"/>
      <c r="E107" s="9"/>
      <c r="O107"/>
    </row>
    <row r="108" spans="1:15" x14ac:dyDescent="0.25">
      <c r="A108" s="12">
        <v>2018</v>
      </c>
      <c r="B108" s="9">
        <f>+SUMIFS(N:N,J:J,A108,K:K,$B$91,L:L,$C$91,M:M,$D$91)</f>
        <v>0</v>
      </c>
      <c r="C108" s="9">
        <v>98059</v>
      </c>
      <c r="D108" s="9"/>
      <c r="E108" s="9"/>
      <c r="O108"/>
    </row>
    <row r="109" spans="1:15" x14ac:dyDescent="0.25">
      <c r="A109" s="12">
        <v>2019</v>
      </c>
      <c r="B109" s="9">
        <f>+SUMIFS(N:N,J:J,A109,K:K,$B$91,L:L,$C$91,M:M,$D$91)</f>
        <v>105272</v>
      </c>
      <c r="C109" s="9">
        <v>105272</v>
      </c>
      <c r="D109" s="9"/>
      <c r="E109" s="9"/>
      <c r="O109"/>
    </row>
    <row r="110" spans="1:15" x14ac:dyDescent="0.25">
      <c r="A110" s="12">
        <v>2020</v>
      </c>
      <c r="B110" s="9">
        <f>+SUMIFS(N:N,J:J,A110,K:K,$B$91,L:L,$C$91,M:M,$D$91)</f>
        <v>0</v>
      </c>
      <c r="C110" s="9">
        <v>103189</v>
      </c>
      <c r="D110" s="9"/>
      <c r="E110" s="9"/>
      <c r="O110"/>
    </row>
    <row r="111" spans="1:15" x14ac:dyDescent="0.25">
      <c r="O111"/>
    </row>
    <row r="112" spans="1:15" x14ac:dyDescent="0.25">
      <c r="O112"/>
    </row>
    <row r="113" spans="1:15" ht="18.75" x14ac:dyDescent="0.3">
      <c r="A113" s="285" t="s">
        <v>348</v>
      </c>
      <c r="B113" s="285"/>
      <c r="O113"/>
    </row>
    <row r="114" spans="1:15" x14ac:dyDescent="0.25">
      <c r="O114"/>
    </row>
    <row r="115" spans="1:15" ht="18.75" x14ac:dyDescent="0.3">
      <c r="A115" s="286" t="s">
        <v>343</v>
      </c>
      <c r="B115" s="287"/>
      <c r="O115"/>
    </row>
    <row r="116" spans="1:15" x14ac:dyDescent="0.25">
      <c r="A116" s="238" t="s">
        <v>28</v>
      </c>
      <c r="B116" s="237">
        <f>SUMIFS(N:N,M:M,A116,K:K,A$115)</f>
        <v>59683</v>
      </c>
      <c r="O116"/>
    </row>
    <row r="117" spans="1:15" x14ac:dyDescent="0.25">
      <c r="A117" s="238" t="s">
        <v>29</v>
      </c>
      <c r="B117" s="237">
        <f>SUMIFS(N:N,M:M,A117,K:K,A$115)</f>
        <v>33709</v>
      </c>
      <c r="O117"/>
    </row>
    <row r="118" spans="1:15" x14ac:dyDescent="0.25">
      <c r="A118" s="238" t="s">
        <v>30</v>
      </c>
      <c r="B118" s="237">
        <f>SUMIFS(N:N,M:M,A118,K:K,A$115)</f>
        <v>25974</v>
      </c>
      <c r="O118"/>
    </row>
    <row r="119" spans="1:15" x14ac:dyDescent="0.25">
      <c r="O119"/>
    </row>
    <row r="120" spans="1:15" ht="18.75" x14ac:dyDescent="0.3">
      <c r="A120" s="286" t="s">
        <v>347</v>
      </c>
      <c r="B120" s="287"/>
      <c r="O120"/>
    </row>
    <row r="121" spans="1:15" x14ac:dyDescent="0.25">
      <c r="A121" s="238" t="s">
        <v>28</v>
      </c>
      <c r="B121" s="237">
        <f>SUMIFS(N:N,M:M,A121,K:K,A$120)</f>
        <v>26617</v>
      </c>
      <c r="O121"/>
    </row>
    <row r="122" spans="1:15" x14ac:dyDescent="0.25">
      <c r="A122" s="238" t="s">
        <v>29</v>
      </c>
      <c r="B122" s="237">
        <f>SUMIFS(N:N,M:M,A122,K:K,A$120)</f>
        <v>13273</v>
      </c>
      <c r="O122"/>
    </row>
    <row r="123" spans="1:15" x14ac:dyDescent="0.25">
      <c r="A123" s="238" t="s">
        <v>30</v>
      </c>
      <c r="B123" s="237">
        <f>SUMIFS(N:N,M:M,A123,K:K,A$120)</f>
        <v>13344</v>
      </c>
      <c r="O123"/>
    </row>
    <row r="124" spans="1:15" x14ac:dyDescent="0.25">
      <c r="O124"/>
    </row>
    <row r="125" spans="1:15" ht="18.75" x14ac:dyDescent="0.3">
      <c r="A125" s="286" t="s">
        <v>345</v>
      </c>
      <c r="B125" s="287"/>
      <c r="O125"/>
    </row>
    <row r="126" spans="1:15" x14ac:dyDescent="0.25">
      <c r="A126" s="238" t="s">
        <v>28</v>
      </c>
      <c r="B126" s="237">
        <f>SUMIFS(N:N,M:M,A126,K:K,A$125)</f>
        <v>14277</v>
      </c>
      <c r="O126"/>
    </row>
    <row r="127" spans="1:15" x14ac:dyDescent="0.25">
      <c r="A127" s="238" t="s">
        <v>29</v>
      </c>
      <c r="B127" s="237">
        <f>SUMIFS(N:N,M:M,A127,K:K,A$125)</f>
        <v>7230</v>
      </c>
      <c r="O127"/>
    </row>
    <row r="128" spans="1:15" x14ac:dyDescent="0.25">
      <c r="A128" s="238" t="s">
        <v>30</v>
      </c>
      <c r="B128" s="237">
        <f>SUMIFS(N:N,M:M,A128,K:K,A$125)</f>
        <v>7047</v>
      </c>
      <c r="O128"/>
    </row>
    <row r="129" spans="1:15" x14ac:dyDescent="0.25">
      <c r="O129"/>
    </row>
    <row r="130" spans="1:15" ht="18.75" x14ac:dyDescent="0.3">
      <c r="A130" s="286" t="s">
        <v>346</v>
      </c>
      <c r="B130" s="287"/>
      <c r="O130"/>
    </row>
    <row r="131" spans="1:15" x14ac:dyDescent="0.25">
      <c r="A131" s="238" t="s">
        <v>28</v>
      </c>
      <c r="B131" s="237">
        <f>SUMIFS(N:N,M:M,A131,K:K,A$130)</f>
        <v>2401</v>
      </c>
      <c r="O131"/>
    </row>
    <row r="132" spans="1:15" x14ac:dyDescent="0.25">
      <c r="A132" s="238" t="s">
        <v>29</v>
      </c>
      <c r="B132" s="237">
        <f>SUMIFS(N:N,M:M,A132,K:K,A$130)</f>
        <v>1193</v>
      </c>
      <c r="O132"/>
    </row>
    <row r="133" spans="1:15" x14ac:dyDescent="0.25">
      <c r="A133" s="238" t="s">
        <v>30</v>
      </c>
      <c r="B133" s="237">
        <f>SUMIFS(N:N,M:M,A133,K:K,A$130)</f>
        <v>1208</v>
      </c>
      <c r="O133"/>
    </row>
    <row r="134" spans="1:15" x14ac:dyDescent="0.25">
      <c r="O134"/>
    </row>
    <row r="135" spans="1:15" ht="18.75" x14ac:dyDescent="0.3">
      <c r="A135" s="286" t="s">
        <v>344</v>
      </c>
      <c r="B135" s="287"/>
      <c r="O135"/>
    </row>
    <row r="136" spans="1:15" x14ac:dyDescent="0.25">
      <c r="A136" s="238" t="s">
        <v>28</v>
      </c>
      <c r="B136" s="237">
        <f>SUMIFS(N:N,M:M,A136,K:K,A$135)</f>
        <v>2294</v>
      </c>
      <c r="O136"/>
    </row>
    <row r="137" spans="1:15" x14ac:dyDescent="0.25">
      <c r="A137" s="238" t="s">
        <v>29</v>
      </c>
      <c r="B137" s="237">
        <f>SUMIFS(N:N,M:M,A137,K:K,A$135)</f>
        <v>92</v>
      </c>
      <c r="O137"/>
    </row>
    <row r="138" spans="1:15" x14ac:dyDescent="0.25">
      <c r="A138" s="238" t="s">
        <v>30</v>
      </c>
      <c r="B138" s="237">
        <f>SUMIFS(N:N,M:M,A138,K:K,A$135)</f>
        <v>2202</v>
      </c>
      <c r="O138"/>
    </row>
    <row r="139" spans="1:15" x14ac:dyDescent="0.25">
      <c r="O139"/>
    </row>
    <row r="140" spans="1:15" ht="18.75" x14ac:dyDescent="0.3">
      <c r="A140" s="286" t="s">
        <v>349</v>
      </c>
      <c r="B140" s="287"/>
      <c r="O140"/>
    </row>
    <row r="141" spans="1:15" x14ac:dyDescent="0.25">
      <c r="A141" s="234" t="s">
        <v>54</v>
      </c>
      <c r="B141" s="240">
        <f>SUMIFS(O:O,K:K,A141)</f>
        <v>45</v>
      </c>
      <c r="O141"/>
    </row>
    <row r="142" spans="1:15" x14ac:dyDescent="0.25">
      <c r="A142" s="234" t="s">
        <v>53</v>
      </c>
      <c r="B142" s="240">
        <f>SUMIFS(O:O,K:K,A142)</f>
        <v>28.3</v>
      </c>
      <c r="O142"/>
    </row>
    <row r="143" spans="1:15" x14ac:dyDescent="0.25">
      <c r="A143" s="238"/>
      <c r="B143" s="237"/>
      <c r="O143"/>
    </row>
    <row r="144" spans="1:15" x14ac:dyDescent="0.25">
      <c r="O144"/>
    </row>
    <row r="145" spans="1:15" x14ac:dyDescent="0.25">
      <c r="O145"/>
    </row>
    <row r="146" spans="1:15" x14ac:dyDescent="0.25">
      <c r="O146"/>
    </row>
    <row r="147" spans="1:15" ht="26.25" x14ac:dyDescent="0.4">
      <c r="A147" s="241" t="s">
        <v>350</v>
      </c>
      <c r="O147"/>
    </row>
    <row r="148" spans="1:15" x14ac:dyDescent="0.25">
      <c r="O148"/>
    </row>
    <row r="149" spans="1:15" ht="18.75" x14ac:dyDescent="0.3">
      <c r="A149" s="242" t="s">
        <v>1</v>
      </c>
      <c r="B149" s="243" t="s">
        <v>33</v>
      </c>
      <c r="C149" s="242" t="s">
        <v>14</v>
      </c>
      <c r="D149" s="242" t="s">
        <v>30</v>
      </c>
      <c r="E149" s="244"/>
      <c r="O149"/>
    </row>
    <row r="150" spans="1:15" x14ac:dyDescent="0.25">
      <c r="O150"/>
    </row>
    <row r="151" spans="1:15" ht="18.75" x14ac:dyDescent="0.3">
      <c r="A151" s="7" t="s">
        <v>59</v>
      </c>
      <c r="B151" s="9" t="s">
        <v>62</v>
      </c>
      <c r="C151" t="s">
        <v>1</v>
      </c>
      <c r="O151"/>
    </row>
    <row r="152" spans="1:15" x14ac:dyDescent="0.25">
      <c r="A152" t="s">
        <v>29</v>
      </c>
      <c r="B152" s="9">
        <f>SUMIFS(N:N,M:M,A152,K:K,$B$149,L:L,$C$149)</f>
        <v>0</v>
      </c>
      <c r="C152" s="9">
        <f>SUMIFS(O:O,N:N,B152,L:L,$B$149,M:M,$C$149)</f>
        <v>0</v>
      </c>
      <c r="D152" s="8">
        <f>100-C152</f>
        <v>100</v>
      </c>
      <c r="E152">
        <v>100</v>
      </c>
      <c r="O152"/>
    </row>
    <row r="153" spans="1:15" x14ac:dyDescent="0.25">
      <c r="A153" t="s">
        <v>30</v>
      </c>
      <c r="B153" s="9">
        <f>SUMIFS(N:N,M:M,A153,K:K,$B$149)</f>
        <v>2076</v>
      </c>
      <c r="C153" s="8">
        <f>SUMIFS(O:O,M:M,A153,K:K,$B$149)</f>
        <v>22.967142383006969</v>
      </c>
      <c r="D153" s="8">
        <f t="shared" ref="D153:D154" si="4">100-C153</f>
        <v>77.032857616993027</v>
      </c>
      <c r="E153">
        <v>100</v>
      </c>
      <c r="O153"/>
    </row>
    <row r="154" spans="1:15" x14ac:dyDescent="0.25">
      <c r="A154" t="s">
        <v>28</v>
      </c>
      <c r="B154" s="9">
        <f>SUMIFS(N:N,M:M,A154,K:K,$B$149,L:L,$C$149)</f>
        <v>0</v>
      </c>
      <c r="C154" s="9">
        <f>SUMIFS(O:O,N:N,B154,L:L,$B$149,M:M,$C$149)</f>
        <v>0</v>
      </c>
      <c r="D154" s="8">
        <f t="shared" si="4"/>
        <v>100</v>
      </c>
      <c r="O154"/>
    </row>
    <row r="155" spans="1:15" x14ac:dyDescent="0.25">
      <c r="O155"/>
    </row>
    <row r="156" spans="1:15" ht="18.75" x14ac:dyDescent="0.3">
      <c r="A156" s="242" t="s">
        <v>1</v>
      </c>
      <c r="B156" s="243" t="s">
        <v>34</v>
      </c>
      <c r="C156" s="242"/>
      <c r="D156" s="242"/>
      <c r="E156" s="244"/>
      <c r="O156"/>
    </row>
    <row r="157" spans="1:15" x14ac:dyDescent="0.25">
      <c r="A157" t="s">
        <v>28</v>
      </c>
      <c r="B157" s="9">
        <f>SUMIFS(N:N,M:M,A157,K:K,$B$156)</f>
        <v>873</v>
      </c>
      <c r="C157" s="8">
        <f>SUMIFS(O:O,M:M,A157,K:K,$B$156)</f>
        <v>3.3245164419359603</v>
      </c>
      <c r="D157" s="8"/>
      <c r="E157" s="8"/>
      <c r="O157"/>
    </row>
    <row r="158" spans="1:15" x14ac:dyDescent="0.25">
      <c r="A158" t="s">
        <v>29</v>
      </c>
      <c r="B158" s="9">
        <f>SUMIFS(N:N,M:M,A158,K:K,$B$156)</f>
        <v>410</v>
      </c>
      <c r="C158" s="8">
        <f>SUMIFS(O:O,M:M,A158,K:K,$B$156)</f>
        <v>3.3587212580922898</v>
      </c>
      <c r="D158" s="8"/>
      <c r="E158" s="8"/>
      <c r="O158"/>
    </row>
    <row r="159" spans="1:15" x14ac:dyDescent="0.25">
      <c r="A159" t="s">
        <v>30</v>
      </c>
      <c r="B159" s="9">
        <f>SUMIFS(N:N,M:M,A159,K:K,$B$156)</f>
        <v>463</v>
      </c>
      <c r="C159" s="8">
        <f>SUMIFS(O:O,M:M,A159,K:K,$B$156)</f>
        <v>3.2867180880564804</v>
      </c>
      <c r="D159" s="8"/>
      <c r="E159" s="8"/>
      <c r="O159"/>
    </row>
    <row r="160" spans="1:15" x14ac:dyDescent="0.25">
      <c r="O160"/>
    </row>
    <row r="161" spans="1:15" ht="18.75" x14ac:dyDescent="0.3">
      <c r="A161" s="242" t="s">
        <v>1</v>
      </c>
      <c r="B161" s="243" t="s">
        <v>37</v>
      </c>
      <c r="C161" s="242" t="s">
        <v>28</v>
      </c>
      <c r="D161" s="242"/>
      <c r="E161" s="244"/>
      <c r="O161"/>
    </row>
    <row r="162" spans="1:15" x14ac:dyDescent="0.25">
      <c r="A162" t="s">
        <v>28</v>
      </c>
      <c r="B162" s="9">
        <f>SUMIFS(N:N,K:K,$B$161,L:L,$C$161,M:M,A162)</f>
        <v>5487</v>
      </c>
      <c r="C162" s="8">
        <f>SUMIFS(O:O,K:K,$B$161,L:L,$C$161,M:M,A162)</f>
        <v>52.4</v>
      </c>
      <c r="D162" s="8"/>
      <c r="E162" s="8"/>
      <c r="O162"/>
    </row>
    <row r="163" spans="1:15" x14ac:dyDescent="0.25">
      <c r="A163" t="s">
        <v>29</v>
      </c>
      <c r="B163" s="9">
        <f>SUMIFS(N:N,K:K,$B$161,L:L,$C$161,M:M,A163)</f>
        <v>1668</v>
      </c>
      <c r="C163" s="8">
        <f>SUMIFS(O:O,K:K,$B$161,L:L,$C$161,M:M,A163)</f>
        <v>0</v>
      </c>
      <c r="D163" s="8">
        <f>+B163/B162*100</f>
        <v>30.399125205030071</v>
      </c>
      <c r="E163" s="8"/>
      <c r="O163"/>
    </row>
    <row r="164" spans="1:15" x14ac:dyDescent="0.25">
      <c r="A164" t="s">
        <v>30</v>
      </c>
      <c r="B164" s="9">
        <f>SUMIFS(N:N,K:K,$B$161,L:L,$C$161,M:M,A164)</f>
        <v>3819</v>
      </c>
      <c r="C164" s="8">
        <f>SUMIFS(O:O,K:K,$B$161,L:L,$C$161,M:M,A164)</f>
        <v>0</v>
      </c>
      <c r="D164" s="8">
        <f>+B164/B162*100</f>
        <v>69.600874794969926</v>
      </c>
      <c r="E164" s="8"/>
      <c r="O164"/>
    </row>
    <row r="165" spans="1:15" ht="15.75" x14ac:dyDescent="0.25">
      <c r="A165" s="12"/>
      <c r="C165" s="62"/>
      <c r="D165" s="9"/>
      <c r="E165" s="9"/>
      <c r="O165"/>
    </row>
    <row r="166" spans="1:15" ht="18.75" x14ac:dyDescent="0.3">
      <c r="A166" s="242" t="s">
        <v>1</v>
      </c>
      <c r="B166" s="243" t="s">
        <v>351</v>
      </c>
      <c r="C166" s="242" t="s">
        <v>28</v>
      </c>
      <c r="D166" s="242"/>
      <c r="E166" s="244"/>
      <c r="O166"/>
    </row>
    <row r="167" spans="1:15" x14ac:dyDescent="0.25">
      <c r="A167" t="s">
        <v>28</v>
      </c>
      <c r="B167" s="9">
        <f>SUMIFS(N:N,K:K,$B$166,L:L,$C$161,M:M,A167)</f>
        <v>238</v>
      </c>
      <c r="C167" s="8"/>
      <c r="D167" s="8"/>
      <c r="E167" s="8"/>
      <c r="O167"/>
    </row>
    <row r="168" spans="1:15" x14ac:dyDescent="0.25">
      <c r="O168"/>
    </row>
    <row r="169" spans="1:15" x14ac:dyDescent="0.25">
      <c r="O169"/>
    </row>
    <row r="170" spans="1:15" x14ac:dyDescent="0.25">
      <c r="O170"/>
    </row>
    <row r="171" spans="1:15" ht="18.75" x14ac:dyDescent="0.3">
      <c r="A171" s="15" t="s">
        <v>1</v>
      </c>
      <c r="B171" s="16" t="s">
        <v>39</v>
      </c>
      <c r="C171" s="15" t="s">
        <v>28</v>
      </c>
      <c r="D171" s="15"/>
      <c r="E171" s="17"/>
      <c r="O171"/>
    </row>
    <row r="172" spans="1:15" x14ac:dyDescent="0.25">
      <c r="O172"/>
    </row>
    <row r="173" spans="1:15" ht="18.75" x14ac:dyDescent="0.3">
      <c r="A173" s="7" t="s">
        <v>59</v>
      </c>
      <c r="B173" s="9" t="s">
        <v>62</v>
      </c>
      <c r="C173" t="s">
        <v>1</v>
      </c>
      <c r="O173"/>
    </row>
    <row r="174" spans="1:15" x14ac:dyDescent="0.25">
      <c r="O174"/>
    </row>
    <row r="175" spans="1:15" x14ac:dyDescent="0.25">
      <c r="A175" t="s">
        <v>29</v>
      </c>
      <c r="B175" s="9">
        <f>SUMIFS(N:N,M:M,A175,K:K,$B$171,L:L,$C$171)</f>
        <v>14028</v>
      </c>
      <c r="C175" s="8">
        <f>SUMIFS(O:O,M:M,A175,K:K,$B$171,L:L,$C$171)</f>
        <v>64.192630963623103</v>
      </c>
      <c r="D175" s="8">
        <f>100-C175</f>
        <v>35.807369036376897</v>
      </c>
      <c r="E175">
        <v>100</v>
      </c>
      <c r="F175" s="18">
        <f>+B175/B177*100</f>
        <v>40.193690725194116</v>
      </c>
      <c r="O175"/>
    </row>
    <row r="176" spans="1:15" x14ac:dyDescent="0.25">
      <c r="A176" t="s">
        <v>30</v>
      </c>
      <c r="B176" s="9">
        <f>SUMIFS(N:N,M:M,A176,K:K,$B$171,L:L,$C$171)</f>
        <v>20873</v>
      </c>
      <c r="C176" s="8">
        <f>SUMIFS(O:O,M:M,A176,K:K,$B$171,L:L,$C$171)</f>
        <v>67.826784385582783</v>
      </c>
      <c r="D176" s="8">
        <f t="shared" ref="D176:D177" si="5">100-C176</f>
        <v>32.173215614417217</v>
      </c>
      <c r="E176">
        <v>100</v>
      </c>
      <c r="F176" s="18">
        <f>+B176/B177*100</f>
        <v>59.806309274805884</v>
      </c>
      <c r="O176"/>
    </row>
    <row r="177" spans="1:15" ht="15.75" x14ac:dyDescent="0.25">
      <c r="A177" t="s">
        <v>28</v>
      </c>
      <c r="B177" s="11">
        <f>SUM(B175:B176)</f>
        <v>34901</v>
      </c>
      <c r="C177" s="8">
        <f>SUMIFS(O:O,M:M,A177,K:K,$B$171,L:L,$C$171)</f>
        <v>66.317727523481665</v>
      </c>
      <c r="D177" s="8">
        <f t="shared" si="5"/>
        <v>33.682272476518335</v>
      </c>
      <c r="O177"/>
    </row>
    <row r="178" spans="1:15" x14ac:dyDescent="0.25">
      <c r="O178"/>
    </row>
    <row r="179" spans="1:15" ht="18.75" x14ac:dyDescent="0.3">
      <c r="A179" s="7" t="s">
        <v>60</v>
      </c>
      <c r="O179"/>
    </row>
    <row r="180" spans="1:15" x14ac:dyDescent="0.25">
      <c r="A180" t="s">
        <v>14</v>
      </c>
      <c r="B180" s="9">
        <f>SUMIFS(N:N,L:L,A180,K:K,$B$171,M:M,$C$171)</f>
        <v>17374</v>
      </c>
      <c r="C180" s="8">
        <f>+SUMIFS(O:O,K:K,$B$171,L:L,A180,M:M,$C$171)</f>
        <v>33.013500988308948</v>
      </c>
      <c r="D180" s="8">
        <f>100-C180</f>
        <v>66.986499011691052</v>
      </c>
      <c r="E180" s="8">
        <f>+B180/B182*100</f>
        <v>49.780808572820263</v>
      </c>
      <c r="O180"/>
    </row>
    <row r="181" spans="1:15" x14ac:dyDescent="0.25">
      <c r="A181" t="s">
        <v>19</v>
      </c>
      <c r="B181" s="9">
        <f>SUMIFS(N:N,L:L,A181,K:K,$B$171,M:M,$C$29)</f>
        <v>17527</v>
      </c>
      <c r="C181" s="8">
        <f t="shared" ref="C181" si="6">+SUMIFS(O:O,K:K,$B$171,L:L,A181,M:M,$C$171)</f>
        <v>33.304226535172724</v>
      </c>
      <c r="D181" s="8">
        <f>100-C181</f>
        <v>66.695773464827283</v>
      </c>
      <c r="E181" s="8">
        <f>+B181/B182*100</f>
        <v>50.21919142717973</v>
      </c>
      <c r="O181"/>
    </row>
    <row r="182" spans="1:15" x14ac:dyDescent="0.25">
      <c r="B182" s="9">
        <f>SUM(B180:B181)</f>
        <v>34901</v>
      </c>
      <c r="C182" s="8"/>
      <c r="D182" s="8"/>
      <c r="E182" s="8"/>
      <c r="O182"/>
    </row>
    <row r="183" spans="1:15" x14ac:dyDescent="0.25">
      <c r="O183"/>
    </row>
    <row r="184" spans="1:15" ht="18.75" x14ac:dyDescent="0.3">
      <c r="A184" s="7" t="s">
        <v>61</v>
      </c>
      <c r="O184"/>
    </row>
    <row r="185" spans="1:15" x14ac:dyDescent="0.25">
      <c r="A185" t="s">
        <v>64</v>
      </c>
      <c r="O185"/>
    </row>
    <row r="186" spans="1:15" ht="15.75" x14ac:dyDescent="0.25">
      <c r="A186" s="12">
        <v>2016</v>
      </c>
      <c r="B186" s="8">
        <f>+SUMIFS(O:O,J:J,A186,K:K,$B$171,L:L,$C$9,M:M,$C$9)</f>
        <v>0</v>
      </c>
      <c r="C186" s="62">
        <v>70.900000000000006</v>
      </c>
      <c r="D186" s="9">
        <f>+SUMIFS(N:N,J:J,A186,K:K,$B$171,L:L,$C$171,M:M,$C$9)</f>
        <v>0</v>
      </c>
      <c r="E186" s="9">
        <v>32259</v>
      </c>
      <c r="O186"/>
    </row>
    <row r="187" spans="1:15" ht="15.75" x14ac:dyDescent="0.25">
      <c r="A187" s="12">
        <v>2017</v>
      </c>
      <c r="B187" s="8">
        <f t="shared" ref="B187:B190" si="7">+SUMIFS(O:O,J:J,A187,K:K,$B$171,L:L,$C$9,M:M,$C$9)</f>
        <v>0</v>
      </c>
      <c r="C187" s="62">
        <v>72.3</v>
      </c>
      <c r="D187" s="9">
        <f t="shared" ref="D187:D190" si="8">+SUMIFS(N:N,J:J,A187,K:K,$B$171,L:L,$C$171,M:M,$C$9)</f>
        <v>0</v>
      </c>
      <c r="E187" s="9">
        <v>33406</v>
      </c>
      <c r="O187"/>
    </row>
    <row r="188" spans="1:15" ht="15.75" x14ac:dyDescent="0.25">
      <c r="A188" s="12">
        <v>2018</v>
      </c>
      <c r="B188" s="8">
        <f t="shared" si="7"/>
        <v>0</v>
      </c>
      <c r="C188" s="62">
        <v>72.599999999999994</v>
      </c>
      <c r="D188" s="9">
        <f t="shared" si="8"/>
        <v>0</v>
      </c>
      <c r="E188" s="9">
        <v>35431</v>
      </c>
      <c r="O188"/>
    </row>
    <row r="189" spans="1:15" ht="15.75" x14ac:dyDescent="0.25">
      <c r="A189" s="12">
        <v>2019</v>
      </c>
      <c r="B189" s="8">
        <f t="shared" si="7"/>
        <v>66.317727523481665</v>
      </c>
      <c r="C189" s="62">
        <v>66.3</v>
      </c>
      <c r="D189" s="9">
        <f t="shared" si="8"/>
        <v>34901</v>
      </c>
      <c r="E189" s="9">
        <v>34901</v>
      </c>
      <c r="O189"/>
    </row>
    <row r="190" spans="1:15" ht="15.75" x14ac:dyDescent="0.25">
      <c r="A190" s="12">
        <v>2020</v>
      </c>
      <c r="B190" s="8">
        <f t="shared" si="7"/>
        <v>0</v>
      </c>
      <c r="C190" s="62">
        <v>69.8</v>
      </c>
      <c r="D190" s="9">
        <f t="shared" si="8"/>
        <v>0</v>
      </c>
      <c r="E190" s="9">
        <v>35516</v>
      </c>
      <c r="O190"/>
    </row>
    <row r="191" spans="1:15" x14ac:dyDescent="0.25">
      <c r="O191"/>
    </row>
    <row r="192" spans="1:15" x14ac:dyDescent="0.25">
      <c r="O192"/>
    </row>
    <row r="193" spans="15:15" x14ac:dyDescent="0.25">
      <c r="O193"/>
    </row>
    <row r="194" spans="15:15" x14ac:dyDescent="0.25">
      <c r="O194"/>
    </row>
    <row r="195" spans="15:15" x14ac:dyDescent="0.25">
      <c r="O195"/>
    </row>
    <row r="196" spans="15:15" x14ac:dyDescent="0.25">
      <c r="O196"/>
    </row>
    <row r="197" spans="15:15" x14ac:dyDescent="0.25">
      <c r="O197"/>
    </row>
    <row r="198" spans="15:15" x14ac:dyDescent="0.25">
      <c r="O198"/>
    </row>
    <row r="199" spans="15:15" x14ac:dyDescent="0.25">
      <c r="O199"/>
    </row>
    <row r="200" spans="15:15" x14ac:dyDescent="0.25">
      <c r="O200"/>
    </row>
    <row r="201" spans="15:15" x14ac:dyDescent="0.25">
      <c r="O201"/>
    </row>
    <row r="202" spans="15:15" x14ac:dyDescent="0.25">
      <c r="O202"/>
    </row>
    <row r="203" spans="15:15" x14ac:dyDescent="0.25">
      <c r="O203"/>
    </row>
    <row r="204" spans="15:15" x14ac:dyDescent="0.25">
      <c r="O204"/>
    </row>
    <row r="205" spans="15:15" x14ac:dyDescent="0.25">
      <c r="O205"/>
    </row>
    <row r="206" spans="15:15" x14ac:dyDescent="0.25">
      <c r="O206"/>
    </row>
    <row r="207" spans="15:15" x14ac:dyDescent="0.25">
      <c r="O207"/>
    </row>
    <row r="208" spans="15:15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  <row r="256" spans="15:15" x14ac:dyDescent="0.25">
      <c r="O256"/>
    </row>
    <row r="257" spans="15:15" x14ac:dyDescent="0.25">
      <c r="O257"/>
    </row>
    <row r="258" spans="15:15" x14ac:dyDescent="0.25">
      <c r="O258"/>
    </row>
    <row r="259" spans="15:15" x14ac:dyDescent="0.25">
      <c r="O259"/>
    </row>
    <row r="260" spans="15:15" x14ac:dyDescent="0.25">
      <c r="O260"/>
    </row>
    <row r="261" spans="15:15" x14ac:dyDescent="0.25">
      <c r="O261"/>
    </row>
    <row r="262" spans="15:15" x14ac:dyDescent="0.25">
      <c r="O262"/>
    </row>
    <row r="263" spans="15:15" x14ac:dyDescent="0.25">
      <c r="O263"/>
    </row>
    <row r="264" spans="15:15" x14ac:dyDescent="0.25">
      <c r="O264"/>
    </row>
    <row r="265" spans="15:15" x14ac:dyDescent="0.25">
      <c r="O265"/>
    </row>
    <row r="266" spans="15:15" x14ac:dyDescent="0.25">
      <c r="O266"/>
    </row>
    <row r="267" spans="15:15" x14ac:dyDescent="0.25">
      <c r="O267"/>
    </row>
    <row r="268" spans="15:15" x14ac:dyDescent="0.25">
      <c r="O268"/>
    </row>
    <row r="269" spans="15:15" x14ac:dyDescent="0.25">
      <c r="O269"/>
    </row>
    <row r="270" spans="15:15" x14ac:dyDescent="0.25">
      <c r="O270"/>
    </row>
    <row r="271" spans="15:15" x14ac:dyDescent="0.25">
      <c r="O271"/>
    </row>
    <row r="272" spans="15:15" x14ac:dyDescent="0.25">
      <c r="O272"/>
    </row>
    <row r="273" spans="15:15" x14ac:dyDescent="0.25">
      <c r="O273"/>
    </row>
    <row r="274" spans="15:15" x14ac:dyDescent="0.25">
      <c r="O274"/>
    </row>
    <row r="275" spans="15:15" x14ac:dyDescent="0.25">
      <c r="O275"/>
    </row>
    <row r="276" spans="15:15" x14ac:dyDescent="0.25">
      <c r="O276"/>
    </row>
    <row r="277" spans="15:15" x14ac:dyDescent="0.25">
      <c r="O277"/>
    </row>
    <row r="278" spans="15:15" x14ac:dyDescent="0.25">
      <c r="O278"/>
    </row>
    <row r="279" spans="15:15" x14ac:dyDescent="0.25">
      <c r="O279"/>
    </row>
    <row r="280" spans="15:15" x14ac:dyDescent="0.25">
      <c r="O280"/>
    </row>
    <row r="281" spans="15:15" x14ac:dyDescent="0.25">
      <c r="O281"/>
    </row>
    <row r="282" spans="15:15" x14ac:dyDescent="0.25">
      <c r="O282"/>
    </row>
    <row r="283" spans="15:15" x14ac:dyDescent="0.25">
      <c r="O283"/>
    </row>
    <row r="284" spans="15:15" x14ac:dyDescent="0.25">
      <c r="O284"/>
    </row>
    <row r="285" spans="15:15" x14ac:dyDescent="0.25">
      <c r="O285"/>
    </row>
    <row r="286" spans="15:15" x14ac:dyDescent="0.25">
      <c r="O286"/>
    </row>
    <row r="287" spans="15:15" x14ac:dyDescent="0.25">
      <c r="O287"/>
    </row>
    <row r="288" spans="15:15" x14ac:dyDescent="0.25">
      <c r="O288"/>
    </row>
    <row r="289" spans="15:15" x14ac:dyDescent="0.25">
      <c r="O289"/>
    </row>
    <row r="290" spans="15:15" x14ac:dyDescent="0.25">
      <c r="O290"/>
    </row>
    <row r="291" spans="15:15" x14ac:dyDescent="0.25">
      <c r="O291"/>
    </row>
    <row r="292" spans="15:15" x14ac:dyDescent="0.25">
      <c r="O292"/>
    </row>
    <row r="293" spans="15:15" x14ac:dyDescent="0.25">
      <c r="O293"/>
    </row>
    <row r="294" spans="15:15" x14ac:dyDescent="0.25">
      <c r="O294"/>
    </row>
    <row r="295" spans="15:15" x14ac:dyDescent="0.25">
      <c r="O295"/>
    </row>
    <row r="296" spans="15:15" x14ac:dyDescent="0.25">
      <c r="O296"/>
    </row>
    <row r="297" spans="15:15" x14ac:dyDescent="0.25">
      <c r="O297"/>
    </row>
    <row r="298" spans="15:15" x14ac:dyDescent="0.25">
      <c r="O298"/>
    </row>
    <row r="299" spans="15:15" x14ac:dyDescent="0.25">
      <c r="O299"/>
    </row>
    <row r="300" spans="15:15" x14ac:dyDescent="0.25">
      <c r="O300"/>
    </row>
    <row r="301" spans="15:15" x14ac:dyDescent="0.25">
      <c r="O301"/>
    </row>
    <row r="302" spans="15:15" x14ac:dyDescent="0.25">
      <c r="O302"/>
    </row>
    <row r="303" spans="15:15" x14ac:dyDescent="0.25">
      <c r="O303"/>
    </row>
    <row r="304" spans="15:15" x14ac:dyDescent="0.25">
      <c r="O304"/>
    </row>
    <row r="305" spans="15:15" x14ac:dyDescent="0.25">
      <c r="O305"/>
    </row>
    <row r="306" spans="15:15" x14ac:dyDescent="0.25">
      <c r="O306"/>
    </row>
    <row r="307" spans="15:15" x14ac:dyDescent="0.25">
      <c r="O307"/>
    </row>
    <row r="308" spans="15:15" x14ac:dyDescent="0.25">
      <c r="O308"/>
    </row>
    <row r="309" spans="15:15" x14ac:dyDescent="0.25">
      <c r="O309"/>
    </row>
    <row r="310" spans="15:15" x14ac:dyDescent="0.25">
      <c r="O310"/>
    </row>
    <row r="311" spans="15:15" x14ac:dyDescent="0.25">
      <c r="O311"/>
    </row>
    <row r="312" spans="15:15" x14ac:dyDescent="0.25">
      <c r="O312"/>
    </row>
    <row r="313" spans="15:15" x14ac:dyDescent="0.25">
      <c r="O313"/>
    </row>
    <row r="314" spans="15:15" x14ac:dyDescent="0.25">
      <c r="O314"/>
    </row>
    <row r="315" spans="15:15" x14ac:dyDescent="0.25">
      <c r="O315"/>
    </row>
    <row r="316" spans="15:15" x14ac:dyDescent="0.25">
      <c r="O316"/>
    </row>
    <row r="317" spans="15:15" x14ac:dyDescent="0.25">
      <c r="O317"/>
    </row>
    <row r="318" spans="15:15" x14ac:dyDescent="0.25">
      <c r="O318"/>
    </row>
    <row r="319" spans="15:15" x14ac:dyDescent="0.25">
      <c r="O319"/>
    </row>
    <row r="320" spans="15:15" x14ac:dyDescent="0.25">
      <c r="O320"/>
    </row>
    <row r="321" spans="15:15" x14ac:dyDescent="0.25">
      <c r="O321"/>
    </row>
    <row r="322" spans="15:15" x14ac:dyDescent="0.25">
      <c r="O322"/>
    </row>
    <row r="323" spans="15:15" x14ac:dyDescent="0.25">
      <c r="O323"/>
    </row>
    <row r="324" spans="15:15" x14ac:dyDescent="0.25">
      <c r="O324"/>
    </row>
    <row r="325" spans="15:15" x14ac:dyDescent="0.25">
      <c r="O325"/>
    </row>
    <row r="326" spans="15:15" x14ac:dyDescent="0.25">
      <c r="O326"/>
    </row>
    <row r="327" spans="15:15" x14ac:dyDescent="0.25">
      <c r="O327"/>
    </row>
    <row r="328" spans="15:15" x14ac:dyDescent="0.25">
      <c r="O328"/>
    </row>
    <row r="329" spans="15:15" x14ac:dyDescent="0.25">
      <c r="O329"/>
    </row>
    <row r="330" spans="15:15" x14ac:dyDescent="0.25">
      <c r="O330"/>
    </row>
    <row r="331" spans="15:15" x14ac:dyDescent="0.25">
      <c r="O331"/>
    </row>
    <row r="332" spans="15:15" x14ac:dyDescent="0.25">
      <c r="O332"/>
    </row>
    <row r="333" spans="15:15" x14ac:dyDescent="0.25">
      <c r="O333"/>
    </row>
    <row r="334" spans="15:15" x14ac:dyDescent="0.25">
      <c r="O334"/>
    </row>
    <row r="335" spans="15:15" x14ac:dyDescent="0.25">
      <c r="O335"/>
    </row>
    <row r="336" spans="15:15" x14ac:dyDescent="0.25">
      <c r="O336"/>
    </row>
    <row r="337" spans="15:15" x14ac:dyDescent="0.25">
      <c r="O337"/>
    </row>
    <row r="338" spans="15:15" x14ac:dyDescent="0.25">
      <c r="O338"/>
    </row>
    <row r="339" spans="15:15" x14ac:dyDescent="0.25">
      <c r="O339"/>
    </row>
    <row r="340" spans="15:15" x14ac:dyDescent="0.25">
      <c r="O340"/>
    </row>
    <row r="341" spans="15:15" x14ac:dyDescent="0.25">
      <c r="O341"/>
    </row>
    <row r="342" spans="15:15" x14ac:dyDescent="0.25">
      <c r="O342"/>
    </row>
    <row r="343" spans="15:15" x14ac:dyDescent="0.25">
      <c r="O343"/>
    </row>
    <row r="344" spans="15:15" x14ac:dyDescent="0.25">
      <c r="O344"/>
    </row>
    <row r="345" spans="15:15" x14ac:dyDescent="0.25">
      <c r="O345"/>
    </row>
    <row r="346" spans="15:15" x14ac:dyDescent="0.25">
      <c r="O346"/>
    </row>
    <row r="347" spans="15:15" x14ac:dyDescent="0.25">
      <c r="O347"/>
    </row>
    <row r="348" spans="15:15" x14ac:dyDescent="0.25">
      <c r="O348"/>
    </row>
    <row r="349" spans="15:15" x14ac:dyDescent="0.25">
      <c r="O349"/>
    </row>
    <row r="350" spans="15:15" x14ac:dyDescent="0.25">
      <c r="O350"/>
    </row>
    <row r="351" spans="15:15" x14ac:dyDescent="0.25">
      <c r="O351"/>
    </row>
    <row r="352" spans="15:15" x14ac:dyDescent="0.25">
      <c r="O352"/>
    </row>
    <row r="353" spans="15:15" x14ac:dyDescent="0.25">
      <c r="O353"/>
    </row>
    <row r="354" spans="15:15" x14ac:dyDescent="0.25">
      <c r="O354"/>
    </row>
    <row r="355" spans="15:15" x14ac:dyDescent="0.25">
      <c r="O355"/>
    </row>
    <row r="356" spans="15:15" x14ac:dyDescent="0.25">
      <c r="O356"/>
    </row>
    <row r="357" spans="15:15" x14ac:dyDescent="0.25">
      <c r="O357"/>
    </row>
    <row r="358" spans="15:15" x14ac:dyDescent="0.25">
      <c r="O358"/>
    </row>
    <row r="359" spans="15:15" x14ac:dyDescent="0.25">
      <c r="O359"/>
    </row>
    <row r="360" spans="15:15" x14ac:dyDescent="0.25">
      <c r="O360"/>
    </row>
    <row r="361" spans="15:15" x14ac:dyDescent="0.25">
      <c r="O361"/>
    </row>
    <row r="362" spans="15:15" x14ac:dyDescent="0.25">
      <c r="O362"/>
    </row>
    <row r="363" spans="15:15" x14ac:dyDescent="0.25">
      <c r="O363"/>
    </row>
    <row r="364" spans="15:15" x14ac:dyDescent="0.25">
      <c r="O364"/>
    </row>
    <row r="365" spans="15:15" x14ac:dyDescent="0.25">
      <c r="O365"/>
    </row>
    <row r="366" spans="15:15" x14ac:dyDescent="0.25">
      <c r="O366"/>
    </row>
    <row r="367" spans="15:15" x14ac:dyDescent="0.25">
      <c r="O367"/>
    </row>
    <row r="368" spans="15:15" x14ac:dyDescent="0.25">
      <c r="O368"/>
    </row>
    <row r="369" spans="15:15" x14ac:dyDescent="0.25">
      <c r="O369"/>
    </row>
    <row r="370" spans="15:15" x14ac:dyDescent="0.25">
      <c r="O370"/>
    </row>
    <row r="371" spans="15:15" x14ac:dyDescent="0.25">
      <c r="O371"/>
    </row>
    <row r="372" spans="15:15" x14ac:dyDescent="0.25">
      <c r="O372"/>
    </row>
    <row r="373" spans="15:15" x14ac:dyDescent="0.25">
      <c r="O373"/>
    </row>
    <row r="374" spans="15:15" x14ac:dyDescent="0.25">
      <c r="O374"/>
    </row>
    <row r="375" spans="15:15" x14ac:dyDescent="0.25">
      <c r="O375"/>
    </row>
    <row r="376" spans="15:15" x14ac:dyDescent="0.25">
      <c r="O376"/>
    </row>
    <row r="377" spans="15:15" x14ac:dyDescent="0.25">
      <c r="O377"/>
    </row>
    <row r="378" spans="15:15" x14ac:dyDescent="0.25">
      <c r="O378"/>
    </row>
    <row r="379" spans="15:15" x14ac:dyDescent="0.25">
      <c r="O379"/>
    </row>
    <row r="380" spans="15:15" x14ac:dyDescent="0.25">
      <c r="O380"/>
    </row>
  </sheetData>
  <mergeCells count="8">
    <mergeCell ref="A104:B104"/>
    <mergeCell ref="A140:B140"/>
    <mergeCell ref="A115:B115"/>
    <mergeCell ref="A120:B120"/>
    <mergeCell ref="A125:B125"/>
    <mergeCell ref="A130:B130"/>
    <mergeCell ref="A135:B135"/>
    <mergeCell ref="A113:B1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showGridLines="0" topLeftCell="A268" workbookViewId="0">
      <selection activeCell="V17" sqref="V17"/>
    </sheetView>
  </sheetViews>
  <sheetFormatPr defaultColWidth="8.7109375" defaultRowHeight="15" x14ac:dyDescent="0.25"/>
  <cols>
    <col min="1" max="1" width="12.140625" style="245" customWidth="1"/>
    <col min="2" max="2" width="20.140625" style="246" customWidth="1"/>
    <col min="3" max="4" width="19.7109375" style="246" customWidth="1"/>
    <col min="5" max="5" width="21.140625" style="247" customWidth="1"/>
    <col min="6" max="6" width="23.5703125" style="248" customWidth="1"/>
    <col min="7" max="16384" width="8.7109375" style="246"/>
  </cols>
  <sheetData>
    <row r="1" spans="1:8" x14ac:dyDescent="0.25">
      <c r="A1" s="245" t="s">
        <v>23</v>
      </c>
      <c r="B1" s="246" t="s">
        <v>1</v>
      </c>
      <c r="C1" s="246" t="s">
        <v>24</v>
      </c>
      <c r="D1" s="246" t="s">
        <v>25</v>
      </c>
      <c r="E1" s="247" t="s">
        <v>35</v>
      </c>
      <c r="F1" s="248" t="s">
        <v>36</v>
      </c>
    </row>
    <row r="2" spans="1:8" x14ac:dyDescent="0.25">
      <c r="A2" s="245">
        <v>2016</v>
      </c>
      <c r="B2" s="246" t="s">
        <v>31</v>
      </c>
      <c r="C2" s="246" t="s">
        <v>28</v>
      </c>
      <c r="D2" s="246" t="s">
        <v>28</v>
      </c>
      <c r="E2" s="256">
        <v>231728</v>
      </c>
      <c r="F2" s="248">
        <v>43.645596132077422</v>
      </c>
      <c r="H2" s="249"/>
    </row>
    <row r="3" spans="1:8" x14ac:dyDescent="0.25">
      <c r="A3" s="245">
        <v>2017</v>
      </c>
      <c r="B3" s="246" t="s">
        <v>31</v>
      </c>
      <c r="C3" s="246" t="s">
        <v>28</v>
      </c>
      <c r="D3" s="246" t="s">
        <v>28</v>
      </c>
      <c r="E3" s="256">
        <v>247154</v>
      </c>
      <c r="F3" s="248">
        <v>46.005163514391391</v>
      </c>
      <c r="H3" s="249"/>
    </row>
    <row r="4" spans="1:8" x14ac:dyDescent="0.25">
      <c r="A4" s="245">
        <v>2018</v>
      </c>
      <c r="B4" s="246" t="s">
        <v>31</v>
      </c>
      <c r="C4" s="246" t="s">
        <v>28</v>
      </c>
      <c r="D4" s="246" t="s">
        <v>28</v>
      </c>
      <c r="E4" s="256">
        <v>262926</v>
      </c>
      <c r="F4" s="248">
        <v>48.377161025369283</v>
      </c>
      <c r="H4" s="249"/>
    </row>
    <row r="5" spans="1:8" x14ac:dyDescent="0.25">
      <c r="A5" s="245">
        <v>2019</v>
      </c>
      <c r="B5" s="246" t="s">
        <v>31</v>
      </c>
      <c r="C5" s="246" t="s">
        <v>28</v>
      </c>
      <c r="D5" s="246" t="s">
        <v>28</v>
      </c>
      <c r="E5" s="256">
        <v>275093</v>
      </c>
      <c r="F5" s="248">
        <v>50.0442969697962</v>
      </c>
      <c r="H5" s="249"/>
    </row>
    <row r="6" spans="1:8" x14ac:dyDescent="0.25">
      <c r="A6" s="245">
        <v>2020</v>
      </c>
      <c r="B6" s="246" t="s">
        <v>31</v>
      </c>
      <c r="C6" s="246" t="s">
        <v>28</v>
      </c>
      <c r="D6" s="246" t="s">
        <v>28</v>
      </c>
      <c r="E6" s="256">
        <v>286006</v>
      </c>
      <c r="F6" s="248">
        <v>51.454827746883538</v>
      </c>
      <c r="H6" s="249"/>
    </row>
    <row r="7" spans="1:8" x14ac:dyDescent="0.25">
      <c r="A7" s="245">
        <v>2016</v>
      </c>
      <c r="B7" s="246" t="s">
        <v>31</v>
      </c>
      <c r="C7" s="246" t="s">
        <v>28</v>
      </c>
      <c r="D7" s="246" t="s">
        <v>29</v>
      </c>
      <c r="E7" s="256">
        <v>115430</v>
      </c>
      <c r="F7" s="248">
        <v>43.377940120930617</v>
      </c>
    </row>
    <row r="8" spans="1:8" x14ac:dyDescent="0.25">
      <c r="A8" s="245">
        <v>2017</v>
      </c>
      <c r="B8" s="246" t="s">
        <v>31</v>
      </c>
      <c r="C8" s="246" t="s">
        <v>28</v>
      </c>
      <c r="D8" s="246" t="s">
        <v>29</v>
      </c>
      <c r="E8" s="256">
        <v>122142</v>
      </c>
      <c r="F8" s="248">
        <v>45.265943253580005</v>
      </c>
    </row>
    <row r="9" spans="1:8" x14ac:dyDescent="0.25">
      <c r="A9" s="245">
        <v>2018</v>
      </c>
      <c r="B9" s="246" t="s">
        <v>31</v>
      </c>
      <c r="C9" s="246" t="s">
        <v>28</v>
      </c>
      <c r="D9" s="246" t="s">
        <v>29</v>
      </c>
      <c r="E9" s="256">
        <v>128308</v>
      </c>
      <c r="F9" s="248">
        <v>46.90545648629481</v>
      </c>
    </row>
    <row r="10" spans="1:8" x14ac:dyDescent="0.25">
      <c r="A10" s="245">
        <v>2019</v>
      </c>
      <c r="B10" s="246" t="s">
        <v>31</v>
      </c>
      <c r="C10" s="246" t="s">
        <v>28</v>
      </c>
      <c r="D10" s="246" t="s">
        <v>29</v>
      </c>
      <c r="E10" s="256">
        <v>134502</v>
      </c>
      <c r="F10" s="248">
        <v>48.514469360592408</v>
      </c>
    </row>
    <row r="11" spans="1:8" x14ac:dyDescent="0.25">
      <c r="A11" s="245">
        <v>2020</v>
      </c>
      <c r="B11" s="246" t="s">
        <v>31</v>
      </c>
      <c r="C11" s="246" t="s">
        <v>28</v>
      </c>
      <c r="D11" s="246" t="s">
        <v>29</v>
      </c>
      <c r="E11" s="256">
        <v>135995</v>
      </c>
      <c r="F11" s="248">
        <v>48.412302872806237</v>
      </c>
    </row>
    <row r="12" spans="1:8" x14ac:dyDescent="0.25">
      <c r="A12" s="245">
        <v>2016</v>
      </c>
      <c r="B12" s="246" t="s">
        <v>31</v>
      </c>
      <c r="C12" s="246" t="s">
        <v>28</v>
      </c>
      <c r="D12" s="246" t="s">
        <v>30</v>
      </c>
      <c r="E12" s="256">
        <v>116298</v>
      </c>
      <c r="F12" s="248">
        <v>43.914540758530066</v>
      </c>
    </row>
    <row r="13" spans="1:8" x14ac:dyDescent="0.25">
      <c r="A13" s="245">
        <v>2017</v>
      </c>
      <c r="B13" s="246" t="s">
        <v>31</v>
      </c>
      <c r="C13" s="246" t="s">
        <v>28</v>
      </c>
      <c r="D13" s="246" t="s">
        <v>30</v>
      </c>
      <c r="E13" s="256">
        <v>125012</v>
      </c>
      <c r="F13" s="248">
        <v>46.751109764808398</v>
      </c>
    </row>
    <row r="14" spans="1:8" x14ac:dyDescent="0.25">
      <c r="A14" s="245">
        <v>2018</v>
      </c>
      <c r="B14" s="246" t="s">
        <v>31</v>
      </c>
      <c r="C14" s="246" t="s">
        <v>28</v>
      </c>
      <c r="D14" s="246" t="s">
        <v>30</v>
      </c>
      <c r="E14" s="256">
        <v>134618</v>
      </c>
      <c r="F14" s="248">
        <v>49.868492216961911</v>
      </c>
    </row>
    <row r="15" spans="1:8" x14ac:dyDescent="0.25">
      <c r="A15" s="245">
        <v>2019</v>
      </c>
      <c r="B15" s="246" t="s">
        <v>31</v>
      </c>
      <c r="C15" s="246" t="s">
        <v>28</v>
      </c>
      <c r="D15" s="246" t="s">
        <v>30</v>
      </c>
      <c r="E15" s="256">
        <v>140591</v>
      </c>
      <c r="F15" s="248">
        <v>51.600980701612734</v>
      </c>
    </row>
    <row r="16" spans="1:8" x14ac:dyDescent="0.25">
      <c r="A16" s="245">
        <v>2020</v>
      </c>
      <c r="B16" s="246" t="s">
        <v>31</v>
      </c>
      <c r="C16" s="246" t="s">
        <v>28</v>
      </c>
      <c r="D16" s="246" t="s">
        <v>30</v>
      </c>
      <c r="E16" s="256">
        <v>150011</v>
      </c>
      <c r="F16" s="248">
        <v>54.563541859898379</v>
      </c>
    </row>
    <row r="17" spans="1:6" x14ac:dyDescent="0.25">
      <c r="A17" s="245">
        <v>2016</v>
      </c>
      <c r="B17" s="246" t="s">
        <v>31</v>
      </c>
      <c r="C17" s="246" t="s">
        <v>14</v>
      </c>
      <c r="D17" s="246" t="s">
        <v>28</v>
      </c>
      <c r="E17" s="257">
        <v>210402</v>
      </c>
      <c r="F17" s="248">
        <v>39.628878328822388</v>
      </c>
    </row>
    <row r="18" spans="1:6" x14ac:dyDescent="0.25">
      <c r="A18" s="245">
        <v>2017</v>
      </c>
      <c r="B18" s="246" t="s">
        <v>31</v>
      </c>
      <c r="C18" s="246" t="s">
        <v>14</v>
      </c>
      <c r="D18" s="246" t="s">
        <v>28</v>
      </c>
      <c r="E18" s="257">
        <v>225380</v>
      </c>
      <c r="F18" s="248">
        <v>41.952158382520743</v>
      </c>
    </row>
    <row r="19" spans="1:6" x14ac:dyDescent="0.25">
      <c r="A19" s="245">
        <v>2018</v>
      </c>
      <c r="B19" s="246" t="s">
        <v>31</v>
      </c>
      <c r="C19" s="246" t="s">
        <v>14</v>
      </c>
      <c r="D19" s="246" t="s">
        <v>28</v>
      </c>
      <c r="E19" s="257">
        <v>239133</v>
      </c>
      <c r="F19" s="248">
        <v>43.999359696186879</v>
      </c>
    </row>
    <row r="20" spans="1:6" x14ac:dyDescent="0.25">
      <c r="A20" s="245">
        <v>2019</v>
      </c>
      <c r="B20" s="246" t="s">
        <v>31</v>
      </c>
      <c r="C20" s="246" t="s">
        <v>14</v>
      </c>
      <c r="D20" s="246" t="s">
        <v>28</v>
      </c>
      <c r="E20" s="257">
        <v>251520</v>
      </c>
      <c r="F20" s="248">
        <v>45.755950074495317</v>
      </c>
    </row>
    <row r="21" spans="1:6" x14ac:dyDescent="0.25">
      <c r="A21" s="245">
        <v>2020</v>
      </c>
      <c r="B21" s="246" t="s">
        <v>31</v>
      </c>
      <c r="C21" s="246" t="s">
        <v>14</v>
      </c>
      <c r="D21" s="246" t="s">
        <v>28</v>
      </c>
      <c r="E21" s="257">
        <v>250889</v>
      </c>
      <c r="F21" s="248">
        <v>45.136991107137135</v>
      </c>
    </row>
    <row r="22" spans="1:6" x14ac:dyDescent="0.25">
      <c r="A22" s="245">
        <v>2016</v>
      </c>
      <c r="B22" s="246" t="s">
        <v>31</v>
      </c>
      <c r="C22" s="246" t="s">
        <v>14</v>
      </c>
      <c r="D22" s="246" t="s">
        <v>29</v>
      </c>
      <c r="E22" s="257">
        <v>107011</v>
      </c>
      <c r="F22" s="248">
        <v>40.214127612240375</v>
      </c>
    </row>
    <row r="23" spans="1:6" x14ac:dyDescent="0.25">
      <c r="A23" s="245">
        <v>2017</v>
      </c>
      <c r="B23" s="246" t="s">
        <v>31</v>
      </c>
      <c r="C23" s="246" t="s">
        <v>14</v>
      </c>
      <c r="D23" s="246" t="s">
        <v>29</v>
      </c>
      <c r="E23" s="257">
        <v>113585</v>
      </c>
      <c r="F23" s="248">
        <v>42.094710783005723</v>
      </c>
    </row>
    <row r="24" spans="1:6" x14ac:dyDescent="0.25">
      <c r="A24" s="245">
        <v>2018</v>
      </c>
      <c r="B24" s="246" t="s">
        <v>31</v>
      </c>
      <c r="C24" s="246" t="s">
        <v>14</v>
      </c>
      <c r="D24" s="246" t="s">
        <v>29</v>
      </c>
      <c r="E24" s="257">
        <v>120786</v>
      </c>
      <c r="F24" s="248">
        <v>44.155644754447145</v>
      </c>
    </row>
    <row r="25" spans="1:6" x14ac:dyDescent="0.25">
      <c r="A25" s="245">
        <v>2019</v>
      </c>
      <c r="B25" s="246" t="s">
        <v>31</v>
      </c>
      <c r="C25" s="246" t="s">
        <v>14</v>
      </c>
      <c r="D25" s="246" t="s">
        <v>29</v>
      </c>
      <c r="E25" s="257">
        <v>126885</v>
      </c>
      <c r="F25" s="248">
        <v>45.767040228537624</v>
      </c>
    </row>
    <row r="26" spans="1:6" x14ac:dyDescent="0.25">
      <c r="A26" s="245">
        <v>2020</v>
      </c>
      <c r="B26" s="246" t="s">
        <v>31</v>
      </c>
      <c r="C26" s="246" t="s">
        <v>14</v>
      </c>
      <c r="D26" s="246" t="s">
        <v>29</v>
      </c>
      <c r="E26" s="257">
        <v>127024</v>
      </c>
      <c r="F26" s="248">
        <v>45.218753337367836</v>
      </c>
    </row>
    <row r="27" spans="1:6" x14ac:dyDescent="0.25">
      <c r="A27" s="245">
        <v>2016</v>
      </c>
      <c r="B27" s="246" t="s">
        <v>31</v>
      </c>
      <c r="C27" s="246" t="s">
        <v>14</v>
      </c>
      <c r="D27" s="246" t="s">
        <v>30</v>
      </c>
      <c r="E27" s="257">
        <v>103391</v>
      </c>
      <c r="F27" s="248">
        <v>39.04081139456553</v>
      </c>
    </row>
    <row r="28" spans="1:6" x14ac:dyDescent="0.25">
      <c r="A28" s="245">
        <v>2017</v>
      </c>
      <c r="B28" s="246" t="s">
        <v>31</v>
      </c>
      <c r="C28" s="246" t="s">
        <v>14</v>
      </c>
      <c r="D28" s="246" t="s">
        <v>30</v>
      </c>
      <c r="E28" s="257">
        <v>111795</v>
      </c>
      <c r="F28" s="248">
        <v>41.808308931596606</v>
      </c>
    </row>
    <row r="29" spans="1:6" x14ac:dyDescent="0.25">
      <c r="A29" s="245">
        <v>2018</v>
      </c>
      <c r="B29" s="246" t="s">
        <v>31</v>
      </c>
      <c r="C29" s="246" t="s">
        <v>14</v>
      </c>
      <c r="D29" s="246" t="s">
        <v>30</v>
      </c>
      <c r="E29" s="257">
        <v>118347</v>
      </c>
      <c r="F29" s="248">
        <v>43.840990420306284</v>
      </c>
    </row>
    <row r="30" spans="1:6" x14ac:dyDescent="0.25">
      <c r="A30" s="245">
        <v>2019</v>
      </c>
      <c r="B30" s="246" t="s">
        <v>31</v>
      </c>
      <c r="C30" s="246" t="s">
        <v>14</v>
      </c>
      <c r="D30" s="246" t="s">
        <v>30</v>
      </c>
      <c r="E30" s="257">
        <v>124635</v>
      </c>
      <c r="F30" s="248">
        <v>45.744665232806526</v>
      </c>
    </row>
    <row r="31" spans="1:6" x14ac:dyDescent="0.25">
      <c r="A31" s="245">
        <v>2020</v>
      </c>
      <c r="B31" s="246" t="s">
        <v>31</v>
      </c>
      <c r="C31" s="246" t="s">
        <v>14</v>
      </c>
      <c r="D31" s="246" t="s">
        <v>30</v>
      </c>
      <c r="E31" s="257">
        <v>123865</v>
      </c>
      <c r="F31" s="248">
        <v>45.053450163496755</v>
      </c>
    </row>
    <row r="32" spans="1:6" x14ac:dyDescent="0.25">
      <c r="A32" s="245">
        <v>2016</v>
      </c>
      <c r="B32" s="246" t="s">
        <v>31</v>
      </c>
      <c r="C32" s="246" t="s">
        <v>19</v>
      </c>
      <c r="D32" s="246" t="s">
        <v>28</v>
      </c>
      <c r="E32" s="257">
        <v>21326</v>
      </c>
      <c r="F32" s="248">
        <v>4</v>
      </c>
    </row>
    <row r="33" spans="1:6" x14ac:dyDescent="0.25">
      <c r="A33" s="245">
        <v>2017</v>
      </c>
      <c r="B33" s="246" t="s">
        <v>31</v>
      </c>
      <c r="C33" s="246" t="s">
        <v>19</v>
      </c>
      <c r="D33" s="246" t="s">
        <v>28</v>
      </c>
      <c r="E33" s="257">
        <v>21774</v>
      </c>
      <c r="F33" s="248">
        <v>4.0999999999999996</v>
      </c>
    </row>
    <row r="34" spans="1:6" x14ac:dyDescent="0.25">
      <c r="A34" s="245">
        <v>2018</v>
      </c>
      <c r="B34" s="246" t="s">
        <v>31</v>
      </c>
      <c r="C34" s="246" t="s">
        <v>19</v>
      </c>
      <c r="D34" s="246" t="s">
        <v>28</v>
      </c>
      <c r="E34" s="257">
        <v>23793</v>
      </c>
      <c r="F34" s="248">
        <v>4.4000000000000004</v>
      </c>
    </row>
    <row r="35" spans="1:6" x14ac:dyDescent="0.25">
      <c r="A35" s="245">
        <v>2019</v>
      </c>
      <c r="B35" s="246" t="s">
        <v>31</v>
      </c>
      <c r="C35" s="246" t="s">
        <v>19</v>
      </c>
      <c r="D35" s="246" t="s">
        <v>28</v>
      </c>
      <c r="E35" s="257">
        <v>23573</v>
      </c>
      <c r="F35" s="248">
        <v>4.3</v>
      </c>
    </row>
    <row r="36" spans="1:6" x14ac:dyDescent="0.25">
      <c r="A36" s="245">
        <v>2020</v>
      </c>
      <c r="B36" s="246" t="s">
        <v>31</v>
      </c>
      <c r="C36" s="246" t="s">
        <v>19</v>
      </c>
      <c r="D36" s="246" t="s">
        <v>28</v>
      </c>
      <c r="E36" s="257">
        <v>35117</v>
      </c>
      <c r="F36" s="248">
        <v>6.3</v>
      </c>
    </row>
    <row r="37" spans="1:6" x14ac:dyDescent="0.25">
      <c r="A37" s="245">
        <v>2016</v>
      </c>
      <c r="B37" s="246" t="s">
        <v>31</v>
      </c>
      <c r="C37" s="246" t="s">
        <v>19</v>
      </c>
      <c r="D37" s="246" t="s">
        <v>29</v>
      </c>
      <c r="E37" s="257">
        <v>8419</v>
      </c>
      <c r="F37" s="248">
        <v>3.2</v>
      </c>
    </row>
    <row r="38" spans="1:6" x14ac:dyDescent="0.25">
      <c r="A38" s="245">
        <v>2017</v>
      </c>
      <c r="B38" s="246" t="s">
        <v>31</v>
      </c>
      <c r="C38" s="246" t="s">
        <v>19</v>
      </c>
      <c r="D38" s="246" t="s">
        <v>29</v>
      </c>
      <c r="E38" s="257">
        <v>8557</v>
      </c>
      <c r="F38" s="248">
        <v>3.2</v>
      </c>
    </row>
    <row r="39" spans="1:6" x14ac:dyDescent="0.25">
      <c r="A39" s="245">
        <v>2018</v>
      </c>
      <c r="B39" s="246" t="s">
        <v>31</v>
      </c>
      <c r="C39" s="246" t="s">
        <v>19</v>
      </c>
      <c r="D39" s="246" t="s">
        <v>29</v>
      </c>
      <c r="E39" s="257">
        <v>7522</v>
      </c>
      <c r="F39" s="248">
        <v>2.7</v>
      </c>
    </row>
    <row r="40" spans="1:6" x14ac:dyDescent="0.25">
      <c r="A40" s="245">
        <v>2019</v>
      </c>
      <c r="B40" s="246" t="s">
        <v>31</v>
      </c>
      <c r="C40" s="246" t="s">
        <v>19</v>
      </c>
      <c r="D40" s="246" t="s">
        <v>29</v>
      </c>
      <c r="E40" s="257">
        <v>7617</v>
      </c>
      <c r="F40" s="248">
        <v>2.7</v>
      </c>
    </row>
    <row r="41" spans="1:6" x14ac:dyDescent="0.25">
      <c r="A41" s="245">
        <v>2020</v>
      </c>
      <c r="B41" s="246" t="s">
        <v>31</v>
      </c>
      <c r="C41" s="246" t="s">
        <v>19</v>
      </c>
      <c r="D41" s="246" t="s">
        <v>29</v>
      </c>
      <c r="E41" s="257">
        <v>8971</v>
      </c>
      <c r="F41" s="248">
        <v>3.2</v>
      </c>
    </row>
    <row r="42" spans="1:6" x14ac:dyDescent="0.25">
      <c r="A42" s="245">
        <v>2016</v>
      </c>
      <c r="B42" s="246" t="s">
        <v>31</v>
      </c>
      <c r="C42" s="246" t="s">
        <v>19</v>
      </c>
      <c r="D42" s="246" t="s">
        <v>30</v>
      </c>
      <c r="E42" s="257">
        <v>12907</v>
      </c>
      <c r="F42" s="248">
        <v>4.9000000000000004</v>
      </c>
    </row>
    <row r="43" spans="1:6" x14ac:dyDescent="0.25">
      <c r="A43" s="245">
        <v>2017</v>
      </c>
      <c r="B43" s="246" t="s">
        <v>31</v>
      </c>
      <c r="C43" s="246" t="s">
        <v>19</v>
      </c>
      <c r="D43" s="246" t="s">
        <v>30</v>
      </c>
      <c r="E43" s="257">
        <v>13217</v>
      </c>
      <c r="F43" s="248">
        <v>4.9000000000000004</v>
      </c>
    </row>
    <row r="44" spans="1:6" x14ac:dyDescent="0.25">
      <c r="A44" s="245">
        <v>2018</v>
      </c>
      <c r="B44" s="246" t="s">
        <v>31</v>
      </c>
      <c r="C44" s="246" t="s">
        <v>19</v>
      </c>
      <c r="D44" s="246" t="s">
        <v>30</v>
      </c>
      <c r="E44" s="257">
        <v>16271</v>
      </c>
      <c r="F44" s="248">
        <v>6</v>
      </c>
    </row>
    <row r="45" spans="1:6" x14ac:dyDescent="0.25">
      <c r="A45" s="245">
        <v>2019</v>
      </c>
      <c r="B45" s="246" t="s">
        <v>31</v>
      </c>
      <c r="C45" s="246" t="s">
        <v>19</v>
      </c>
      <c r="D45" s="246" t="s">
        <v>30</v>
      </c>
      <c r="E45" s="257">
        <v>15956</v>
      </c>
      <c r="F45" s="248">
        <v>5.9</v>
      </c>
    </row>
    <row r="46" spans="1:6" x14ac:dyDescent="0.25">
      <c r="A46" s="245">
        <v>2020</v>
      </c>
      <c r="B46" s="246" t="s">
        <v>31</v>
      </c>
      <c r="C46" s="246" t="s">
        <v>19</v>
      </c>
      <c r="D46" s="246" t="s">
        <v>30</v>
      </c>
      <c r="E46" s="257">
        <v>26146</v>
      </c>
      <c r="F46" s="248">
        <v>9.5</v>
      </c>
    </row>
    <row r="47" spans="1:6" x14ac:dyDescent="0.25">
      <c r="A47" s="245">
        <v>2016</v>
      </c>
      <c r="B47" s="246" t="s">
        <v>32</v>
      </c>
      <c r="C47" s="246" t="s">
        <v>26</v>
      </c>
      <c r="D47" s="246" t="s">
        <v>28</v>
      </c>
      <c r="E47" s="257">
        <v>47274</v>
      </c>
      <c r="F47" s="248">
        <v>32.882541292881221</v>
      </c>
    </row>
    <row r="48" spans="1:6" x14ac:dyDescent="0.25">
      <c r="A48" s="245">
        <v>2017</v>
      </c>
      <c r="B48" s="246" t="s">
        <v>32</v>
      </c>
      <c r="C48" s="246" t="s">
        <v>26</v>
      </c>
      <c r="D48" s="246" t="s">
        <v>28</v>
      </c>
      <c r="E48" s="257">
        <v>51589</v>
      </c>
      <c r="F48" s="248">
        <v>35.609043975574153</v>
      </c>
    </row>
    <row r="49" spans="1:6" x14ac:dyDescent="0.25">
      <c r="A49" s="245">
        <v>2018</v>
      </c>
      <c r="B49" s="246" t="s">
        <v>32</v>
      </c>
      <c r="C49" s="246" t="s">
        <v>26</v>
      </c>
      <c r="D49" s="246" t="s">
        <v>28</v>
      </c>
      <c r="E49" s="257">
        <v>55903</v>
      </c>
      <c r="F49" s="248">
        <v>38.84751856463911</v>
      </c>
    </row>
    <row r="50" spans="1:6" x14ac:dyDescent="0.25">
      <c r="A50" s="245">
        <v>2019</v>
      </c>
      <c r="B50" s="246" t="s">
        <v>32</v>
      </c>
      <c r="C50" s="246" t="s">
        <v>26</v>
      </c>
      <c r="D50" s="246" t="s">
        <v>28</v>
      </c>
      <c r="E50" s="257">
        <v>59996</v>
      </c>
      <c r="F50" s="248">
        <v>41.473367094567998</v>
      </c>
    </row>
    <row r="51" spans="1:6" x14ac:dyDescent="0.25">
      <c r="A51" s="245">
        <v>2020</v>
      </c>
      <c r="B51" s="246" t="s">
        <v>32</v>
      </c>
      <c r="C51" s="246" t="s">
        <v>26</v>
      </c>
      <c r="D51" s="246" t="s">
        <v>28</v>
      </c>
      <c r="E51" s="257">
        <v>60796</v>
      </c>
      <c r="F51" s="248">
        <v>42.318186591013202</v>
      </c>
    </row>
    <row r="52" spans="1:6" x14ac:dyDescent="0.25">
      <c r="A52" s="245">
        <v>2016</v>
      </c>
      <c r="B52" s="246" t="s">
        <v>32</v>
      </c>
      <c r="C52" s="246" t="s">
        <v>28</v>
      </c>
      <c r="D52" s="246" t="s">
        <v>29</v>
      </c>
      <c r="E52" s="257">
        <v>22191.73</v>
      </c>
      <c r="F52" s="248">
        <v>29.535519831375197</v>
      </c>
    </row>
    <row r="53" spans="1:6" x14ac:dyDescent="0.25">
      <c r="A53" s="245">
        <v>2017</v>
      </c>
      <c r="B53" s="246" t="s">
        <v>32</v>
      </c>
      <c r="C53" s="246" t="s">
        <v>28</v>
      </c>
      <c r="D53" s="246" t="s">
        <v>29</v>
      </c>
      <c r="E53" s="257">
        <v>24067.15</v>
      </c>
      <c r="F53" s="248">
        <v>31.866581911665392</v>
      </c>
    </row>
    <row r="54" spans="1:6" x14ac:dyDescent="0.25">
      <c r="A54" s="245">
        <v>2018</v>
      </c>
      <c r="B54" s="246" t="s">
        <v>32</v>
      </c>
      <c r="C54" s="246" t="s">
        <v>28</v>
      </c>
      <c r="D54" s="246" t="s">
        <v>29</v>
      </c>
      <c r="E54" s="257">
        <v>26003.133333333335</v>
      </c>
      <c r="F54" s="248">
        <v>34.639596989514601</v>
      </c>
    </row>
    <row r="55" spans="1:6" x14ac:dyDescent="0.25">
      <c r="A55" s="245">
        <v>2019</v>
      </c>
      <c r="B55" s="246" t="s">
        <v>32</v>
      </c>
      <c r="C55" s="246" t="s">
        <v>28</v>
      </c>
      <c r="D55" s="246" t="s">
        <v>29</v>
      </c>
      <c r="E55" s="257">
        <v>27846.058536585366</v>
      </c>
      <c r="F55" s="248">
        <v>36.263902944114975</v>
      </c>
    </row>
    <row r="56" spans="1:6" x14ac:dyDescent="0.25">
      <c r="A56" s="245">
        <v>2020</v>
      </c>
      <c r="B56" s="246" t="s">
        <v>32</v>
      </c>
      <c r="C56" s="246" t="s">
        <v>28</v>
      </c>
      <c r="D56" s="246" t="s">
        <v>29</v>
      </c>
      <c r="E56" s="257">
        <v>28179.388372093024</v>
      </c>
      <c r="F56" s="248">
        <v>37.136372045146096</v>
      </c>
    </row>
    <row r="57" spans="1:6" x14ac:dyDescent="0.25">
      <c r="A57" s="245">
        <v>2016</v>
      </c>
      <c r="B57" s="246" t="s">
        <v>32</v>
      </c>
      <c r="C57" s="246" t="s">
        <v>26</v>
      </c>
      <c r="D57" s="246" t="s">
        <v>30</v>
      </c>
      <c r="E57" s="257">
        <v>25082.27</v>
      </c>
      <c r="F57" s="248">
        <v>36.546813386888957</v>
      </c>
    </row>
    <row r="58" spans="1:6" x14ac:dyDescent="0.25">
      <c r="A58" s="245">
        <v>2017</v>
      </c>
      <c r="B58" s="246" t="s">
        <v>32</v>
      </c>
      <c r="C58" s="246" t="s">
        <v>26</v>
      </c>
      <c r="D58" s="246" t="s">
        <v>30</v>
      </c>
      <c r="E58" s="257">
        <v>27521.85</v>
      </c>
      <c r="F58" s="248">
        <v>39.684642933623977</v>
      </c>
    </row>
    <row r="59" spans="1:6" x14ac:dyDescent="0.25">
      <c r="A59" s="245">
        <v>2018</v>
      </c>
      <c r="B59" s="246" t="s">
        <v>32</v>
      </c>
      <c r="C59" s="246" t="s">
        <v>26</v>
      </c>
      <c r="D59" s="246" t="s">
        <v>30</v>
      </c>
      <c r="E59" s="257">
        <v>29899.866666666665</v>
      </c>
      <c r="F59" s="248">
        <v>43.43637902572025</v>
      </c>
    </row>
    <row r="60" spans="1:6" x14ac:dyDescent="0.25">
      <c r="A60" s="245">
        <v>2019</v>
      </c>
      <c r="B60" s="246" t="s">
        <v>32</v>
      </c>
      <c r="C60" s="246" t="s">
        <v>26</v>
      </c>
      <c r="D60" s="246" t="s">
        <v>30</v>
      </c>
      <c r="E60" s="257">
        <v>32149.941463414634</v>
      </c>
      <c r="F60" s="248">
        <v>47.366920228258053</v>
      </c>
    </row>
    <row r="61" spans="1:6" x14ac:dyDescent="0.25">
      <c r="A61" s="245">
        <v>2020</v>
      </c>
      <c r="B61" s="246" t="s">
        <v>32</v>
      </c>
      <c r="C61" s="246" t="s">
        <v>26</v>
      </c>
      <c r="D61" s="246" t="s">
        <v>30</v>
      </c>
      <c r="E61" s="257">
        <v>32616.611627906976</v>
      </c>
      <c r="F61" s="248">
        <v>48.119042665997085</v>
      </c>
    </row>
    <row r="62" spans="1:6" x14ac:dyDescent="0.25">
      <c r="A62" s="245">
        <v>2016</v>
      </c>
      <c r="B62" s="246" t="s">
        <v>32</v>
      </c>
      <c r="C62" s="246" t="s">
        <v>14</v>
      </c>
      <c r="D62" s="246" t="s">
        <v>28</v>
      </c>
      <c r="E62" s="257">
        <v>47081</v>
      </c>
      <c r="F62" s="248">
        <v>32.74829560879428</v>
      </c>
    </row>
    <row r="63" spans="1:6" x14ac:dyDescent="0.25">
      <c r="A63" s="245">
        <v>2017</v>
      </c>
      <c r="B63" s="246" t="s">
        <v>32</v>
      </c>
      <c r="C63" s="246" t="s">
        <v>14</v>
      </c>
      <c r="D63" s="246" t="s">
        <v>28</v>
      </c>
      <c r="E63" s="257">
        <v>51374</v>
      </c>
      <c r="F63" s="248">
        <v>35.460641322784824</v>
      </c>
    </row>
    <row r="64" spans="1:6" x14ac:dyDescent="0.25">
      <c r="A64" s="245">
        <v>2018</v>
      </c>
      <c r="B64" s="246" t="s">
        <v>32</v>
      </c>
      <c r="C64" s="246" t="s">
        <v>14</v>
      </c>
      <c r="D64" s="246" t="s">
        <v>28</v>
      </c>
      <c r="E64" s="257">
        <v>55627</v>
      </c>
      <c r="F64" s="248">
        <v>38.655723578254829</v>
      </c>
    </row>
    <row r="65" spans="1:6" x14ac:dyDescent="0.25">
      <c r="A65" s="245">
        <v>2019</v>
      </c>
      <c r="B65" s="246" t="s">
        <v>32</v>
      </c>
      <c r="C65" s="246" t="s">
        <v>14</v>
      </c>
      <c r="D65" s="246" t="s">
        <v>28</v>
      </c>
      <c r="E65" s="257">
        <v>59683</v>
      </c>
      <c r="F65" s="248">
        <v>41.25699993841426</v>
      </c>
    </row>
    <row r="66" spans="1:6" x14ac:dyDescent="0.25">
      <c r="A66" s="245">
        <v>2020</v>
      </c>
      <c r="B66" s="246" t="s">
        <v>32</v>
      </c>
      <c r="C66" s="246" t="s">
        <v>14</v>
      </c>
      <c r="D66" s="246" t="s">
        <v>28</v>
      </c>
      <c r="E66" s="257">
        <v>60475</v>
      </c>
      <c r="F66" s="248">
        <v>42.094748570490218</v>
      </c>
    </row>
    <row r="67" spans="1:6" x14ac:dyDescent="0.25">
      <c r="A67" s="245">
        <v>2016</v>
      </c>
      <c r="B67" s="246" t="s">
        <v>32</v>
      </c>
      <c r="C67" s="246" t="s">
        <v>14</v>
      </c>
      <c r="D67" s="246" t="s">
        <v>29</v>
      </c>
      <c r="E67" s="257">
        <v>22074</v>
      </c>
    </row>
    <row r="68" spans="1:6" x14ac:dyDescent="0.25">
      <c r="A68" s="245">
        <v>2017</v>
      </c>
      <c r="B68" s="246" t="s">
        <v>32</v>
      </c>
      <c r="C68" s="246" t="s">
        <v>14</v>
      </c>
      <c r="D68" s="246" t="s">
        <v>29</v>
      </c>
      <c r="E68" s="257">
        <v>23936</v>
      </c>
    </row>
    <row r="69" spans="1:6" x14ac:dyDescent="0.25">
      <c r="A69" s="245">
        <v>2018</v>
      </c>
      <c r="B69" s="246" t="s">
        <v>32</v>
      </c>
      <c r="C69" s="246" t="s">
        <v>14</v>
      </c>
      <c r="D69" s="246" t="s">
        <v>29</v>
      </c>
      <c r="E69" s="257">
        <v>25836</v>
      </c>
    </row>
    <row r="70" spans="1:6" x14ac:dyDescent="0.25">
      <c r="A70" s="245">
        <v>2019</v>
      </c>
      <c r="B70" s="246" t="s">
        <v>32</v>
      </c>
      <c r="C70" s="246" t="s">
        <v>14</v>
      </c>
      <c r="D70" s="246" t="s">
        <v>29</v>
      </c>
      <c r="E70" s="257">
        <v>27672</v>
      </c>
    </row>
    <row r="71" spans="1:6" x14ac:dyDescent="0.25">
      <c r="A71" s="245">
        <v>2020</v>
      </c>
      <c r="B71" s="246" t="s">
        <v>32</v>
      </c>
      <c r="C71" s="246" t="s">
        <v>14</v>
      </c>
      <c r="D71" s="246" t="s">
        <v>29</v>
      </c>
      <c r="E71" s="257">
        <v>27995</v>
      </c>
    </row>
    <row r="72" spans="1:6" x14ac:dyDescent="0.25">
      <c r="A72" s="245">
        <v>2016</v>
      </c>
      <c r="B72" s="246" t="s">
        <v>32</v>
      </c>
      <c r="C72" s="246" t="s">
        <v>14</v>
      </c>
      <c r="D72" s="246" t="s">
        <v>30</v>
      </c>
      <c r="E72" s="257">
        <v>25007</v>
      </c>
    </row>
    <row r="73" spans="1:6" x14ac:dyDescent="0.25">
      <c r="A73" s="245">
        <v>2017</v>
      </c>
      <c r="B73" s="246" t="s">
        <v>32</v>
      </c>
      <c r="C73" s="246" t="s">
        <v>14</v>
      </c>
      <c r="D73" s="246" t="s">
        <v>30</v>
      </c>
      <c r="E73" s="257">
        <v>27438</v>
      </c>
    </row>
    <row r="74" spans="1:6" x14ac:dyDescent="0.25">
      <c r="A74" s="245">
        <v>2018</v>
      </c>
      <c r="B74" s="246" t="s">
        <v>32</v>
      </c>
      <c r="C74" s="246" t="s">
        <v>14</v>
      </c>
      <c r="D74" s="246" t="s">
        <v>30</v>
      </c>
      <c r="E74" s="257">
        <v>29791</v>
      </c>
    </row>
    <row r="75" spans="1:6" x14ac:dyDescent="0.25">
      <c r="A75" s="245">
        <v>2019</v>
      </c>
      <c r="B75" s="246" t="s">
        <v>32</v>
      </c>
      <c r="C75" s="246" t="s">
        <v>14</v>
      </c>
      <c r="D75" s="246" t="s">
        <v>30</v>
      </c>
      <c r="E75" s="257">
        <v>32011</v>
      </c>
    </row>
    <row r="76" spans="1:6" x14ac:dyDescent="0.25">
      <c r="A76" s="245">
        <v>2020</v>
      </c>
      <c r="B76" s="246" t="s">
        <v>32</v>
      </c>
      <c r="C76" s="246" t="s">
        <v>14</v>
      </c>
      <c r="D76" s="246" t="s">
        <v>30</v>
      </c>
      <c r="E76" s="257">
        <v>32480</v>
      </c>
    </row>
    <row r="77" spans="1:6" x14ac:dyDescent="0.25">
      <c r="A77" s="245">
        <v>2016</v>
      </c>
      <c r="B77" s="246" t="s">
        <v>32</v>
      </c>
      <c r="C77" s="246" t="s">
        <v>19</v>
      </c>
      <c r="D77" s="246" t="s">
        <v>28</v>
      </c>
      <c r="E77" s="257">
        <v>193</v>
      </c>
      <c r="F77" s="248">
        <v>0.13424568408694157</v>
      </c>
    </row>
    <row r="78" spans="1:6" x14ac:dyDescent="0.25">
      <c r="A78" s="245">
        <v>2017</v>
      </c>
      <c r="B78" s="246" t="s">
        <v>32</v>
      </c>
      <c r="C78" s="246" t="s">
        <v>19</v>
      </c>
      <c r="D78" s="246" t="s">
        <v>28</v>
      </c>
      <c r="E78" s="257">
        <v>215</v>
      </c>
      <c r="F78" s="248">
        <v>0.14840265278932413</v>
      </c>
    </row>
    <row r="79" spans="1:6" x14ac:dyDescent="0.25">
      <c r="A79" s="245">
        <v>2018</v>
      </c>
      <c r="B79" s="246" t="s">
        <v>32</v>
      </c>
      <c r="C79" s="246" t="s">
        <v>19</v>
      </c>
      <c r="D79" s="246" t="s">
        <v>28</v>
      </c>
      <c r="E79" s="257">
        <v>276</v>
      </c>
      <c r="F79" s="248">
        <v>0.19179498638427983</v>
      </c>
    </row>
    <row r="80" spans="1:6" x14ac:dyDescent="0.25">
      <c r="A80" s="245">
        <v>2019</v>
      </c>
      <c r="B80" s="246" t="s">
        <v>32</v>
      </c>
      <c r="C80" s="246" t="s">
        <v>19</v>
      </c>
      <c r="D80" s="246" t="s">
        <v>28</v>
      </c>
      <c r="E80" s="257">
        <v>313</v>
      </c>
      <c r="F80" s="248">
        <v>0.21636715615373997</v>
      </c>
    </row>
    <row r="81" spans="1:6" x14ac:dyDescent="0.25">
      <c r="A81" s="245">
        <v>2020</v>
      </c>
      <c r="B81" s="246" t="s">
        <v>32</v>
      </c>
      <c r="C81" s="246" t="s">
        <v>19</v>
      </c>
      <c r="D81" s="246" t="s">
        <v>28</v>
      </c>
      <c r="E81" s="257">
        <v>321</v>
      </c>
      <c r="F81" s="248">
        <v>0.22343802052298239</v>
      </c>
    </row>
    <row r="82" spans="1:6" x14ac:dyDescent="0.25">
      <c r="A82" s="245">
        <v>2016</v>
      </c>
      <c r="B82" s="246" t="s">
        <v>32</v>
      </c>
      <c r="C82" s="246" t="s">
        <v>19</v>
      </c>
      <c r="D82" s="246" t="s">
        <v>29</v>
      </c>
      <c r="E82" s="257">
        <v>117.73</v>
      </c>
    </row>
    <row r="83" spans="1:6" x14ac:dyDescent="0.25">
      <c r="A83" s="245">
        <v>2017</v>
      </c>
      <c r="B83" s="246" t="s">
        <v>32</v>
      </c>
      <c r="C83" s="246" t="s">
        <v>19</v>
      </c>
      <c r="D83" s="246" t="s">
        <v>29</v>
      </c>
      <c r="E83" s="257">
        <v>131.15</v>
      </c>
    </row>
    <row r="84" spans="1:6" x14ac:dyDescent="0.25">
      <c r="A84" s="245">
        <v>2018</v>
      </c>
      <c r="B84" s="246" t="s">
        <v>32</v>
      </c>
      <c r="C84" s="246" t="s">
        <v>19</v>
      </c>
      <c r="D84" s="246" t="s">
        <v>29</v>
      </c>
      <c r="E84" s="257">
        <v>167.13333333333333</v>
      </c>
    </row>
    <row r="85" spans="1:6" x14ac:dyDescent="0.25">
      <c r="A85" s="245">
        <v>2019</v>
      </c>
      <c r="B85" s="246" t="s">
        <v>32</v>
      </c>
      <c r="C85" s="246" t="s">
        <v>19</v>
      </c>
      <c r="D85" s="246" t="s">
        <v>29</v>
      </c>
      <c r="E85" s="257">
        <v>174.05853658536586</v>
      </c>
    </row>
    <row r="86" spans="1:6" x14ac:dyDescent="0.25">
      <c r="A86" s="245">
        <v>2020</v>
      </c>
      <c r="B86" s="246" t="s">
        <v>32</v>
      </c>
      <c r="C86" s="246" t="s">
        <v>19</v>
      </c>
      <c r="D86" s="246" t="s">
        <v>29</v>
      </c>
      <c r="E86" s="257">
        <v>184.38837209302326</v>
      </c>
    </row>
    <row r="87" spans="1:6" x14ac:dyDescent="0.25">
      <c r="A87" s="245">
        <v>2016</v>
      </c>
      <c r="B87" s="246" t="s">
        <v>32</v>
      </c>
      <c r="C87" s="246" t="s">
        <v>19</v>
      </c>
      <c r="D87" s="246" t="s">
        <v>30</v>
      </c>
      <c r="E87" s="257">
        <v>75.27</v>
      </c>
    </row>
    <row r="88" spans="1:6" x14ac:dyDescent="0.25">
      <c r="A88" s="245">
        <v>2017</v>
      </c>
      <c r="B88" s="246" t="s">
        <v>32</v>
      </c>
      <c r="C88" s="246" t="s">
        <v>19</v>
      </c>
      <c r="D88" s="246" t="s">
        <v>30</v>
      </c>
      <c r="E88" s="257">
        <v>83.85</v>
      </c>
    </row>
    <row r="89" spans="1:6" x14ac:dyDescent="0.25">
      <c r="A89" s="245">
        <v>2018</v>
      </c>
      <c r="B89" s="246" t="s">
        <v>32</v>
      </c>
      <c r="C89" s="246" t="s">
        <v>19</v>
      </c>
      <c r="D89" s="246" t="s">
        <v>30</v>
      </c>
      <c r="E89" s="257">
        <v>108.86666666666666</v>
      </c>
    </row>
    <row r="90" spans="1:6" x14ac:dyDescent="0.25">
      <c r="A90" s="245">
        <v>2019</v>
      </c>
      <c r="B90" s="246" t="s">
        <v>32</v>
      </c>
      <c r="C90" s="246" t="s">
        <v>19</v>
      </c>
      <c r="D90" s="246" t="s">
        <v>30</v>
      </c>
      <c r="E90" s="257">
        <v>138.94146341463414</v>
      </c>
    </row>
    <row r="91" spans="1:6" x14ac:dyDescent="0.25">
      <c r="A91" s="245">
        <v>2020</v>
      </c>
      <c r="B91" s="246" t="s">
        <v>32</v>
      </c>
      <c r="C91" s="246" t="s">
        <v>19</v>
      </c>
      <c r="D91" s="246" t="s">
        <v>30</v>
      </c>
      <c r="E91" s="257">
        <v>136.61162790697674</v>
      </c>
    </row>
    <row r="92" spans="1:6" x14ac:dyDescent="0.25">
      <c r="A92" s="245">
        <v>2016</v>
      </c>
      <c r="B92" s="246" t="s">
        <v>33</v>
      </c>
      <c r="C92" s="246" t="s">
        <v>14</v>
      </c>
      <c r="D92" s="246" t="s">
        <v>30</v>
      </c>
      <c r="E92" s="257">
        <v>1312</v>
      </c>
      <c r="F92" s="248">
        <v>13.144975453361388</v>
      </c>
    </row>
    <row r="93" spans="1:6" x14ac:dyDescent="0.25">
      <c r="A93" s="245">
        <v>2017</v>
      </c>
      <c r="B93" s="246" t="s">
        <v>33</v>
      </c>
      <c r="C93" s="246" t="s">
        <v>14</v>
      </c>
      <c r="D93" s="246" t="s">
        <v>30</v>
      </c>
      <c r="E93" s="257">
        <v>1572</v>
      </c>
      <c r="F93" s="248">
        <v>15.859564164648909</v>
      </c>
    </row>
    <row r="94" spans="1:6" x14ac:dyDescent="0.25">
      <c r="A94" s="245">
        <v>2018</v>
      </c>
      <c r="B94" s="246" t="s">
        <v>33</v>
      </c>
      <c r="C94" s="246" t="s">
        <v>14</v>
      </c>
      <c r="D94" s="246" t="s">
        <v>30</v>
      </c>
      <c r="E94" s="257">
        <v>1859</v>
      </c>
      <c r="F94" s="248">
        <v>19.657396637411441</v>
      </c>
    </row>
    <row r="95" spans="1:6" x14ac:dyDescent="0.25">
      <c r="A95" s="245">
        <v>2019</v>
      </c>
      <c r="B95" s="246" t="s">
        <v>33</v>
      </c>
      <c r="C95" s="246" t="s">
        <v>14</v>
      </c>
      <c r="D95" s="246" t="s">
        <v>30</v>
      </c>
      <c r="E95" s="257">
        <v>2076</v>
      </c>
      <c r="F95" s="248">
        <v>22.967142383006969</v>
      </c>
    </row>
    <row r="96" spans="1:6" x14ac:dyDescent="0.25">
      <c r="A96" s="245">
        <v>2020</v>
      </c>
      <c r="B96" s="246" t="s">
        <v>33</v>
      </c>
      <c r="C96" s="246" t="s">
        <v>14</v>
      </c>
      <c r="D96" s="246" t="s">
        <v>30</v>
      </c>
      <c r="E96" s="257">
        <v>1894</v>
      </c>
      <c r="F96" s="248">
        <v>23.052580331061343</v>
      </c>
    </row>
    <row r="97" spans="1:6" x14ac:dyDescent="0.25">
      <c r="A97" s="245">
        <v>2018</v>
      </c>
      <c r="B97" s="246" t="s">
        <v>34</v>
      </c>
      <c r="C97" s="246" t="s">
        <v>14</v>
      </c>
      <c r="D97" s="246" t="s">
        <v>28</v>
      </c>
      <c r="E97" s="257">
        <v>234</v>
      </c>
      <c r="F97" s="248">
        <v>0.86577140321987567</v>
      </c>
    </row>
    <row r="98" spans="1:6" x14ac:dyDescent="0.25">
      <c r="A98" s="245">
        <v>2019</v>
      </c>
      <c r="B98" s="246" t="s">
        <v>34</v>
      </c>
      <c r="C98" s="246" t="s">
        <v>14</v>
      </c>
      <c r="D98" s="246" t="s">
        <v>28</v>
      </c>
      <c r="E98" s="257">
        <v>873</v>
      </c>
      <c r="F98" s="248">
        <v>3.3245164419359603</v>
      </c>
    </row>
    <row r="99" spans="1:6" x14ac:dyDescent="0.25">
      <c r="A99" s="245">
        <v>2020</v>
      </c>
      <c r="B99" s="246" t="s">
        <v>34</v>
      </c>
      <c r="C99" s="246" t="s">
        <v>14</v>
      </c>
      <c r="D99" s="246" t="s">
        <v>28</v>
      </c>
      <c r="E99" s="257">
        <v>2315.0000000000505</v>
      </c>
      <c r="F99" s="248">
        <v>7.2972834465513889</v>
      </c>
    </row>
    <row r="100" spans="1:6" x14ac:dyDescent="0.25">
      <c r="A100" s="245">
        <v>2018</v>
      </c>
      <c r="B100" s="246" t="s">
        <v>34</v>
      </c>
      <c r="C100" s="246" t="s">
        <v>14</v>
      </c>
      <c r="D100" s="246" t="s">
        <v>29</v>
      </c>
      <c r="E100" s="257">
        <v>127</v>
      </c>
      <c r="F100" s="248">
        <v>0.68120126132157266</v>
      </c>
    </row>
    <row r="101" spans="1:6" x14ac:dyDescent="0.25">
      <c r="A101" s="245">
        <v>2019</v>
      </c>
      <c r="B101" s="246" t="s">
        <v>34</v>
      </c>
      <c r="C101" s="246" t="s">
        <v>14</v>
      </c>
      <c r="D101" s="246" t="s">
        <v>29</v>
      </c>
      <c r="E101" s="257">
        <v>410</v>
      </c>
      <c r="F101" s="248">
        <v>3.3587212580922898</v>
      </c>
    </row>
    <row r="102" spans="1:6" x14ac:dyDescent="0.25">
      <c r="A102" s="245">
        <v>2020</v>
      </c>
      <c r="B102" s="246" t="s">
        <v>34</v>
      </c>
      <c r="C102" s="246" t="s">
        <v>14</v>
      </c>
      <c r="D102" s="246" t="s">
        <v>29</v>
      </c>
      <c r="E102" s="257">
        <v>1008.0000000000033</v>
      </c>
      <c r="F102" s="248">
        <v>7.134989438250348</v>
      </c>
    </row>
    <row r="103" spans="1:6" x14ac:dyDescent="0.25">
      <c r="A103" s="245">
        <v>2018</v>
      </c>
      <c r="B103" s="246" t="s">
        <v>34</v>
      </c>
      <c r="C103" s="246" t="s">
        <v>14</v>
      </c>
      <c r="D103" s="246" t="s">
        <v>30</v>
      </c>
      <c r="E103" s="257">
        <v>107</v>
      </c>
      <c r="F103" s="248">
        <v>1.121871066102955</v>
      </c>
    </row>
    <row r="104" spans="1:6" x14ac:dyDescent="0.25">
      <c r="A104" s="245">
        <v>2019</v>
      </c>
      <c r="B104" s="246" t="s">
        <v>34</v>
      </c>
      <c r="C104" s="246" t="s">
        <v>14</v>
      </c>
      <c r="D104" s="246" t="s">
        <v>30</v>
      </c>
      <c r="E104" s="257">
        <v>463</v>
      </c>
      <c r="F104" s="248">
        <v>3.2867180880564804</v>
      </c>
    </row>
    <row r="105" spans="1:6" x14ac:dyDescent="0.25">
      <c r="A105" s="245">
        <v>2020</v>
      </c>
      <c r="B105" s="246" t="s">
        <v>34</v>
      </c>
      <c r="C105" s="246" t="s">
        <v>14</v>
      </c>
      <c r="D105" s="246" t="s">
        <v>30</v>
      </c>
      <c r="E105" s="257">
        <v>1307.0000000000473</v>
      </c>
      <c r="F105" s="248">
        <v>7.51904533473044</v>
      </c>
    </row>
    <row r="106" spans="1:6" x14ac:dyDescent="0.25">
      <c r="A106" s="245">
        <v>2016</v>
      </c>
      <c r="B106" s="246" t="s">
        <v>37</v>
      </c>
      <c r="C106" s="246" t="s">
        <v>26</v>
      </c>
      <c r="D106" s="246" t="s">
        <v>28</v>
      </c>
      <c r="E106" s="257">
        <v>5241</v>
      </c>
      <c r="F106" s="248">
        <v>51.8</v>
      </c>
    </row>
    <row r="107" spans="1:6" x14ac:dyDescent="0.25">
      <c r="A107" s="245">
        <v>2017</v>
      </c>
      <c r="B107" s="246" t="s">
        <v>37</v>
      </c>
      <c r="C107" s="246" t="s">
        <v>26</v>
      </c>
      <c r="D107" s="246" t="s">
        <v>28</v>
      </c>
      <c r="E107" s="257">
        <v>5176</v>
      </c>
      <c r="F107" s="248">
        <v>50.6</v>
      </c>
    </row>
    <row r="108" spans="1:6" x14ac:dyDescent="0.25">
      <c r="A108" s="245">
        <v>2018</v>
      </c>
      <c r="B108" s="246" t="s">
        <v>37</v>
      </c>
      <c r="C108" s="246" t="s">
        <v>26</v>
      </c>
      <c r="D108" s="246" t="s">
        <v>28</v>
      </c>
      <c r="E108" s="257">
        <v>4686</v>
      </c>
      <c r="F108" s="248">
        <v>45.3</v>
      </c>
    </row>
    <row r="109" spans="1:6" x14ac:dyDescent="0.25">
      <c r="A109" s="245">
        <v>2019</v>
      </c>
      <c r="B109" s="246" t="s">
        <v>37</v>
      </c>
      <c r="C109" s="246" t="s">
        <v>26</v>
      </c>
      <c r="D109" s="246" t="s">
        <v>28</v>
      </c>
      <c r="E109" s="257">
        <v>5487</v>
      </c>
      <c r="F109" s="248">
        <v>52.4</v>
      </c>
    </row>
    <row r="110" spans="1:6" x14ac:dyDescent="0.25">
      <c r="A110" s="245">
        <v>2020</v>
      </c>
      <c r="B110" s="246" t="s">
        <v>37</v>
      </c>
      <c r="C110" s="246" t="s">
        <v>26</v>
      </c>
      <c r="D110" s="246" t="s">
        <v>28</v>
      </c>
      <c r="E110" s="257">
        <v>5581</v>
      </c>
      <c r="F110" s="248">
        <v>52.7</v>
      </c>
    </row>
    <row r="111" spans="1:6" x14ac:dyDescent="0.25">
      <c r="A111" s="245">
        <v>2016</v>
      </c>
      <c r="B111" s="246" t="s">
        <v>37</v>
      </c>
      <c r="C111" s="246" t="s">
        <v>28</v>
      </c>
      <c r="D111" s="246" t="s">
        <v>29</v>
      </c>
      <c r="E111" s="257">
        <v>1954</v>
      </c>
    </row>
    <row r="112" spans="1:6" x14ac:dyDescent="0.25">
      <c r="A112" s="245">
        <v>2017</v>
      </c>
      <c r="B112" s="246" t="s">
        <v>37</v>
      </c>
      <c r="C112" s="246" t="s">
        <v>28</v>
      </c>
      <c r="D112" s="246" t="s">
        <v>29</v>
      </c>
      <c r="E112" s="257">
        <v>1967</v>
      </c>
    </row>
    <row r="113" spans="1:6" x14ac:dyDescent="0.25">
      <c r="A113" s="245">
        <v>2018</v>
      </c>
      <c r="B113" s="246" t="s">
        <v>37</v>
      </c>
      <c r="C113" s="246" t="s">
        <v>28</v>
      </c>
      <c r="D113" s="246" t="s">
        <v>29</v>
      </c>
      <c r="E113" s="257">
        <v>1908</v>
      </c>
    </row>
    <row r="114" spans="1:6" x14ac:dyDescent="0.25">
      <c r="A114" s="245">
        <v>2019</v>
      </c>
      <c r="B114" s="246" t="s">
        <v>37</v>
      </c>
      <c r="C114" s="246" t="s">
        <v>28</v>
      </c>
      <c r="D114" s="246" t="s">
        <v>29</v>
      </c>
      <c r="E114" s="257">
        <v>1668</v>
      </c>
    </row>
    <row r="115" spans="1:6" x14ac:dyDescent="0.25">
      <c r="A115" s="245">
        <v>2020</v>
      </c>
      <c r="B115" s="246" t="s">
        <v>37</v>
      </c>
      <c r="C115" s="246" t="s">
        <v>28</v>
      </c>
      <c r="D115" s="246" t="s">
        <v>29</v>
      </c>
      <c r="E115" s="257">
        <v>1691</v>
      </c>
    </row>
    <row r="116" spans="1:6" x14ac:dyDescent="0.25">
      <c r="A116" s="245">
        <v>2016</v>
      </c>
      <c r="B116" s="246" t="s">
        <v>37</v>
      </c>
      <c r="C116" s="246" t="s">
        <v>26</v>
      </c>
      <c r="D116" s="246" t="s">
        <v>30</v>
      </c>
      <c r="E116" s="257">
        <v>3287</v>
      </c>
    </row>
    <row r="117" spans="1:6" x14ac:dyDescent="0.25">
      <c r="A117" s="245">
        <v>2017</v>
      </c>
      <c r="B117" s="246" t="s">
        <v>37</v>
      </c>
      <c r="C117" s="246" t="s">
        <v>26</v>
      </c>
      <c r="D117" s="246" t="s">
        <v>30</v>
      </c>
      <c r="E117" s="257">
        <v>3209</v>
      </c>
    </row>
    <row r="118" spans="1:6" x14ac:dyDescent="0.25">
      <c r="A118" s="245">
        <v>2018</v>
      </c>
      <c r="B118" s="246" t="s">
        <v>37</v>
      </c>
      <c r="C118" s="246" t="s">
        <v>26</v>
      </c>
      <c r="D118" s="246" t="s">
        <v>30</v>
      </c>
      <c r="E118" s="257">
        <v>2778</v>
      </c>
    </row>
    <row r="119" spans="1:6" x14ac:dyDescent="0.25">
      <c r="A119" s="245">
        <v>2019</v>
      </c>
      <c r="B119" s="246" t="s">
        <v>37</v>
      </c>
      <c r="C119" s="246" t="s">
        <v>26</v>
      </c>
      <c r="D119" s="246" t="s">
        <v>30</v>
      </c>
      <c r="E119" s="257">
        <v>3819</v>
      </c>
    </row>
    <row r="120" spans="1:6" x14ac:dyDescent="0.25">
      <c r="A120" s="245">
        <v>2020</v>
      </c>
      <c r="B120" s="246" t="s">
        <v>37</v>
      </c>
      <c r="C120" s="246" t="s">
        <v>26</v>
      </c>
      <c r="D120" s="246" t="s">
        <v>30</v>
      </c>
      <c r="E120" s="257">
        <v>3890</v>
      </c>
    </row>
    <row r="121" spans="1:6" x14ac:dyDescent="0.25">
      <c r="A121" s="245">
        <v>2016</v>
      </c>
      <c r="B121" s="246" t="s">
        <v>37</v>
      </c>
      <c r="C121" s="246" t="s">
        <v>14</v>
      </c>
      <c r="D121" s="246" t="s">
        <v>28</v>
      </c>
      <c r="E121" s="257">
        <v>1229</v>
      </c>
      <c r="F121" s="248">
        <v>12.158408946716737</v>
      </c>
    </row>
    <row r="122" spans="1:6" x14ac:dyDescent="0.25">
      <c r="A122" s="245">
        <v>2017</v>
      </c>
      <c r="B122" s="246" t="s">
        <v>37</v>
      </c>
      <c r="C122" s="246" t="s">
        <v>14</v>
      </c>
      <c r="D122" s="246" t="s">
        <v>28</v>
      </c>
      <c r="E122" s="257">
        <v>994</v>
      </c>
      <c r="F122" s="248">
        <v>9.7182544925329815</v>
      </c>
    </row>
    <row r="123" spans="1:6" x14ac:dyDescent="0.25">
      <c r="A123" s="245">
        <v>2018</v>
      </c>
      <c r="B123" s="246" t="s">
        <v>37</v>
      </c>
      <c r="C123" s="246" t="s">
        <v>14</v>
      </c>
      <c r="D123" s="246" t="s">
        <v>28</v>
      </c>
      <c r="E123" s="257">
        <v>1067</v>
      </c>
      <c r="F123" s="248">
        <v>10.311793614916933</v>
      </c>
    </row>
    <row r="124" spans="1:6" x14ac:dyDescent="0.25">
      <c r="A124" s="245">
        <v>2019</v>
      </c>
      <c r="B124" s="246" t="s">
        <v>37</v>
      </c>
      <c r="C124" s="246" t="s">
        <v>14</v>
      </c>
      <c r="D124" s="246" t="s">
        <v>28</v>
      </c>
      <c r="E124" s="257">
        <v>1148</v>
      </c>
      <c r="F124" s="248">
        <v>10.969324567038436</v>
      </c>
    </row>
    <row r="125" spans="1:6" x14ac:dyDescent="0.25">
      <c r="A125" s="245">
        <v>2020</v>
      </c>
      <c r="B125" s="246" t="s">
        <v>37</v>
      </c>
      <c r="C125" s="246" t="s">
        <v>14</v>
      </c>
      <c r="D125" s="246" t="s">
        <v>28</v>
      </c>
      <c r="E125" s="257">
        <v>1201.0000000000443</v>
      </c>
      <c r="F125" s="248">
        <v>11.348982843708393</v>
      </c>
    </row>
    <row r="126" spans="1:6" x14ac:dyDescent="0.25">
      <c r="A126" s="245">
        <v>2016</v>
      </c>
      <c r="B126" s="246" t="s">
        <v>37</v>
      </c>
      <c r="C126" s="246" t="s">
        <v>14</v>
      </c>
      <c r="D126" s="246" t="s">
        <v>29</v>
      </c>
      <c r="E126" s="257">
        <v>288</v>
      </c>
    </row>
    <row r="127" spans="1:6" x14ac:dyDescent="0.25">
      <c r="A127" s="245">
        <v>2017</v>
      </c>
      <c r="B127" s="246" t="s">
        <v>37</v>
      </c>
      <c r="C127" s="246" t="s">
        <v>14</v>
      </c>
      <c r="D127" s="246" t="s">
        <v>29</v>
      </c>
      <c r="E127" s="257">
        <v>231</v>
      </c>
    </row>
    <row r="128" spans="1:6" x14ac:dyDescent="0.25">
      <c r="A128" s="245">
        <v>2018</v>
      </c>
      <c r="B128" s="246" t="s">
        <v>37</v>
      </c>
      <c r="C128" s="246" t="s">
        <v>14</v>
      </c>
      <c r="D128" s="246" t="s">
        <v>29</v>
      </c>
      <c r="E128" s="257">
        <v>252</v>
      </c>
    </row>
    <row r="129" spans="1:6" x14ac:dyDescent="0.25">
      <c r="A129" s="245">
        <v>2019</v>
      </c>
      <c r="B129" s="246" t="s">
        <v>37</v>
      </c>
      <c r="C129" s="246" t="s">
        <v>14</v>
      </c>
      <c r="D129" s="246" t="s">
        <v>29</v>
      </c>
      <c r="E129" s="257">
        <v>278</v>
      </c>
    </row>
    <row r="130" spans="1:6" x14ac:dyDescent="0.25">
      <c r="A130" s="245">
        <v>2020</v>
      </c>
      <c r="B130" s="246" t="s">
        <v>37</v>
      </c>
      <c r="C130" s="246" t="s">
        <v>14</v>
      </c>
      <c r="D130" s="246" t="s">
        <v>29</v>
      </c>
      <c r="E130" s="257">
        <v>295.99999999999852</v>
      </c>
    </row>
    <row r="131" spans="1:6" x14ac:dyDescent="0.25">
      <c r="A131" s="245">
        <v>2016</v>
      </c>
      <c r="B131" s="246" t="s">
        <v>37</v>
      </c>
      <c r="C131" s="246" t="s">
        <v>14</v>
      </c>
      <c r="D131" s="246" t="s">
        <v>30</v>
      </c>
      <c r="E131" s="257">
        <v>941</v>
      </c>
    </row>
    <row r="132" spans="1:6" x14ac:dyDescent="0.25">
      <c r="A132" s="245">
        <v>2017</v>
      </c>
      <c r="B132" s="246" t="s">
        <v>37</v>
      </c>
      <c r="C132" s="246" t="s">
        <v>14</v>
      </c>
      <c r="D132" s="246" t="s">
        <v>30</v>
      </c>
      <c r="E132" s="257">
        <v>763</v>
      </c>
    </row>
    <row r="133" spans="1:6" x14ac:dyDescent="0.25">
      <c r="A133" s="245">
        <v>2018</v>
      </c>
      <c r="B133" s="246" t="s">
        <v>37</v>
      </c>
      <c r="C133" s="246" t="s">
        <v>14</v>
      </c>
      <c r="D133" s="246" t="s">
        <v>30</v>
      </c>
      <c r="E133" s="257">
        <v>815</v>
      </c>
    </row>
    <row r="134" spans="1:6" x14ac:dyDescent="0.25">
      <c r="A134" s="245">
        <v>2019</v>
      </c>
      <c r="B134" s="246" t="s">
        <v>37</v>
      </c>
      <c r="C134" s="246" t="s">
        <v>14</v>
      </c>
      <c r="D134" s="246" t="s">
        <v>30</v>
      </c>
      <c r="E134" s="257">
        <v>870</v>
      </c>
    </row>
    <row r="135" spans="1:6" x14ac:dyDescent="0.25">
      <c r="A135" s="245">
        <v>2020</v>
      </c>
      <c r="B135" s="246" t="s">
        <v>37</v>
      </c>
      <c r="C135" s="246" t="s">
        <v>14</v>
      </c>
      <c r="D135" s="246" t="s">
        <v>30</v>
      </c>
      <c r="E135" s="257">
        <v>905.00000000004582</v>
      </c>
    </row>
    <row r="136" spans="1:6" x14ac:dyDescent="0.25">
      <c r="A136" s="245">
        <v>2016</v>
      </c>
      <c r="B136" s="246" t="s">
        <v>37</v>
      </c>
      <c r="C136" s="246" t="s">
        <v>19</v>
      </c>
      <c r="D136" s="246" t="s">
        <v>28</v>
      </c>
      <c r="E136" s="257">
        <v>4012</v>
      </c>
      <c r="F136" s="248">
        <v>39.690428555107857</v>
      </c>
    </row>
    <row r="137" spans="1:6" x14ac:dyDescent="0.25">
      <c r="A137" s="245">
        <v>2017</v>
      </c>
      <c r="B137" s="246" t="s">
        <v>37</v>
      </c>
      <c r="C137" s="246" t="s">
        <v>19</v>
      </c>
      <c r="D137" s="246" t="s">
        <v>28</v>
      </c>
      <c r="E137" s="257">
        <v>4182</v>
      </c>
      <c r="F137" s="248">
        <v>40.887062663755465</v>
      </c>
    </row>
    <row r="138" spans="1:6" x14ac:dyDescent="0.25">
      <c r="A138" s="245">
        <v>2018</v>
      </c>
      <c r="B138" s="246" t="s">
        <v>37</v>
      </c>
      <c r="C138" s="246" t="s">
        <v>19</v>
      </c>
      <c r="D138" s="246" t="s">
        <v>28</v>
      </c>
      <c r="E138" s="257">
        <v>3619</v>
      </c>
      <c r="F138" s="248">
        <v>34.975052570182172</v>
      </c>
    </row>
    <row r="139" spans="1:6" x14ac:dyDescent="0.25">
      <c r="A139" s="245">
        <v>2019</v>
      </c>
      <c r="B139" s="246" t="s">
        <v>37</v>
      </c>
      <c r="C139" s="246" t="s">
        <v>19</v>
      </c>
      <c r="D139" s="246" t="s">
        <v>28</v>
      </c>
      <c r="E139" s="257">
        <v>4339</v>
      </c>
      <c r="F139" s="248">
        <v>41.459842592665304</v>
      </c>
    </row>
    <row r="140" spans="1:6" x14ac:dyDescent="0.25">
      <c r="A140" s="245">
        <v>2020</v>
      </c>
      <c r="B140" s="246" t="s">
        <v>37</v>
      </c>
      <c r="C140" s="246" t="s">
        <v>19</v>
      </c>
      <c r="D140" s="246" t="s">
        <v>28</v>
      </c>
      <c r="E140" s="257">
        <v>4380</v>
      </c>
      <c r="F140" s="248">
        <v>41.389296299284702</v>
      </c>
    </row>
    <row r="141" spans="1:6" x14ac:dyDescent="0.25">
      <c r="A141" s="245">
        <v>2016</v>
      </c>
      <c r="B141" s="246" t="s">
        <v>37</v>
      </c>
      <c r="C141" s="246" t="s">
        <v>19</v>
      </c>
      <c r="D141" s="246" t="s">
        <v>29</v>
      </c>
      <c r="E141" s="257">
        <v>1666</v>
      </c>
    </row>
    <row r="142" spans="1:6" x14ac:dyDescent="0.25">
      <c r="A142" s="245">
        <v>2017</v>
      </c>
      <c r="B142" s="246" t="s">
        <v>37</v>
      </c>
      <c r="C142" s="246" t="s">
        <v>19</v>
      </c>
      <c r="D142" s="246" t="s">
        <v>29</v>
      </c>
      <c r="E142" s="257">
        <v>1736</v>
      </c>
    </row>
    <row r="143" spans="1:6" x14ac:dyDescent="0.25">
      <c r="A143" s="245">
        <v>2018</v>
      </c>
      <c r="B143" s="246" t="s">
        <v>37</v>
      </c>
      <c r="C143" s="246" t="s">
        <v>19</v>
      </c>
      <c r="D143" s="246" t="s">
        <v>29</v>
      </c>
      <c r="E143" s="257">
        <v>1656</v>
      </c>
    </row>
    <row r="144" spans="1:6" x14ac:dyDescent="0.25">
      <c r="A144" s="245">
        <v>2019</v>
      </c>
      <c r="B144" s="246" t="s">
        <v>37</v>
      </c>
      <c r="C144" s="246" t="s">
        <v>19</v>
      </c>
      <c r="D144" s="246" t="s">
        <v>29</v>
      </c>
      <c r="E144" s="257">
        <v>1390</v>
      </c>
    </row>
    <row r="145" spans="1:5" x14ac:dyDescent="0.25">
      <c r="A145" s="245">
        <v>2020</v>
      </c>
      <c r="B145" s="246" t="s">
        <v>37</v>
      </c>
      <c r="C145" s="246" t="s">
        <v>19</v>
      </c>
      <c r="D145" s="246" t="s">
        <v>29</v>
      </c>
      <c r="E145" s="257">
        <v>1395</v>
      </c>
    </row>
    <row r="146" spans="1:5" x14ac:dyDescent="0.25">
      <c r="A146" s="245">
        <v>2016</v>
      </c>
      <c r="B146" s="246" t="s">
        <v>37</v>
      </c>
      <c r="C146" s="246" t="s">
        <v>19</v>
      </c>
      <c r="D146" s="246" t="s">
        <v>30</v>
      </c>
      <c r="E146" s="257">
        <v>2346</v>
      </c>
    </row>
    <row r="147" spans="1:5" x14ac:dyDescent="0.25">
      <c r="A147" s="245">
        <v>2017</v>
      </c>
      <c r="B147" s="246" t="s">
        <v>37</v>
      </c>
      <c r="C147" s="246" t="s">
        <v>19</v>
      </c>
      <c r="D147" s="246" t="s">
        <v>30</v>
      </c>
      <c r="E147" s="257">
        <v>2446</v>
      </c>
    </row>
    <row r="148" spans="1:5" x14ac:dyDescent="0.25">
      <c r="A148" s="245">
        <v>2018</v>
      </c>
      <c r="B148" s="246" t="s">
        <v>37</v>
      </c>
      <c r="C148" s="246" t="s">
        <v>19</v>
      </c>
      <c r="D148" s="246" t="s">
        <v>30</v>
      </c>
      <c r="E148" s="257">
        <v>1963</v>
      </c>
    </row>
    <row r="149" spans="1:5" x14ac:dyDescent="0.25">
      <c r="A149" s="245">
        <v>2019</v>
      </c>
      <c r="B149" s="246" t="s">
        <v>37</v>
      </c>
      <c r="C149" s="246" t="s">
        <v>19</v>
      </c>
      <c r="D149" s="246" t="s">
        <v>30</v>
      </c>
      <c r="E149" s="257">
        <v>2949</v>
      </c>
    </row>
    <row r="150" spans="1:5" x14ac:dyDescent="0.25">
      <c r="A150" s="245">
        <v>2020</v>
      </c>
      <c r="B150" s="246" t="s">
        <v>37</v>
      </c>
      <c r="C150" s="246" t="s">
        <v>19</v>
      </c>
      <c r="D150" s="246" t="s">
        <v>30</v>
      </c>
      <c r="E150" s="257">
        <v>2985</v>
      </c>
    </row>
    <row r="151" spans="1:5" x14ac:dyDescent="0.25">
      <c r="A151" s="245">
        <v>2016</v>
      </c>
      <c r="B151" s="246" t="s">
        <v>38</v>
      </c>
      <c r="C151" s="246" t="s">
        <v>14</v>
      </c>
      <c r="D151" s="246" t="s">
        <v>28</v>
      </c>
      <c r="E151" s="257">
        <v>83441</v>
      </c>
    </row>
    <row r="152" spans="1:5" x14ac:dyDescent="0.25">
      <c r="A152" s="245">
        <v>2017</v>
      </c>
      <c r="B152" s="246" t="s">
        <v>38</v>
      </c>
      <c r="C152" s="246" t="s">
        <v>14</v>
      </c>
      <c r="D152" s="246" t="s">
        <v>28</v>
      </c>
      <c r="E152" s="257">
        <v>92444</v>
      </c>
    </row>
    <row r="153" spans="1:5" x14ac:dyDescent="0.25">
      <c r="A153" s="245">
        <v>2018</v>
      </c>
      <c r="B153" s="246" t="s">
        <v>38</v>
      </c>
      <c r="C153" s="246" t="s">
        <v>14</v>
      </c>
      <c r="D153" s="246" t="s">
        <v>28</v>
      </c>
      <c r="E153" s="257">
        <v>98059</v>
      </c>
    </row>
    <row r="154" spans="1:5" x14ac:dyDescent="0.25">
      <c r="A154" s="245">
        <v>2019</v>
      </c>
      <c r="B154" s="246" t="s">
        <v>38</v>
      </c>
      <c r="C154" s="246" t="s">
        <v>14</v>
      </c>
      <c r="D154" s="246" t="s">
        <v>28</v>
      </c>
      <c r="E154" s="257">
        <v>105272</v>
      </c>
    </row>
    <row r="155" spans="1:5" x14ac:dyDescent="0.25">
      <c r="A155" s="245">
        <v>2020</v>
      </c>
      <c r="B155" s="246" t="s">
        <v>38</v>
      </c>
      <c r="C155" s="246" t="s">
        <v>14</v>
      </c>
      <c r="D155" s="246" t="s">
        <v>28</v>
      </c>
      <c r="E155" s="257">
        <v>103189</v>
      </c>
    </row>
    <row r="156" spans="1:5" x14ac:dyDescent="0.25">
      <c r="A156" s="245">
        <v>2016</v>
      </c>
      <c r="B156" s="246" t="s">
        <v>38</v>
      </c>
      <c r="C156" s="246" t="s">
        <v>14</v>
      </c>
      <c r="D156" s="246" t="s">
        <v>29</v>
      </c>
      <c r="E156" s="257">
        <v>45118</v>
      </c>
    </row>
    <row r="157" spans="1:5" x14ac:dyDescent="0.25">
      <c r="A157" s="245">
        <v>2017</v>
      </c>
      <c r="B157" s="246" t="s">
        <v>38</v>
      </c>
      <c r="C157" s="246" t="s">
        <v>14</v>
      </c>
      <c r="D157" s="246" t="s">
        <v>29</v>
      </c>
      <c r="E157" s="257">
        <v>48599</v>
      </c>
    </row>
    <row r="158" spans="1:5" x14ac:dyDescent="0.25">
      <c r="A158" s="245">
        <v>2018</v>
      </c>
      <c r="B158" s="246" t="s">
        <v>38</v>
      </c>
      <c r="C158" s="246" t="s">
        <v>14</v>
      </c>
      <c r="D158" s="246" t="s">
        <v>29</v>
      </c>
      <c r="E158" s="257">
        <v>51807</v>
      </c>
    </row>
    <row r="159" spans="1:5" x14ac:dyDescent="0.25">
      <c r="A159" s="245">
        <v>2019</v>
      </c>
      <c r="B159" s="246" t="s">
        <v>38</v>
      </c>
      <c r="C159" s="246" t="s">
        <v>14</v>
      </c>
      <c r="D159" s="246" t="s">
        <v>29</v>
      </c>
      <c r="E159" s="257">
        <v>55497</v>
      </c>
    </row>
    <row r="160" spans="1:5" x14ac:dyDescent="0.25">
      <c r="A160" s="245">
        <v>2020</v>
      </c>
      <c r="B160" s="246" t="s">
        <v>38</v>
      </c>
      <c r="C160" s="246" t="s">
        <v>14</v>
      </c>
      <c r="D160" s="246" t="s">
        <v>29</v>
      </c>
      <c r="E160" s="257">
        <v>54758</v>
      </c>
    </row>
    <row r="161" spans="1:6" x14ac:dyDescent="0.25">
      <c r="A161" s="245">
        <v>2016</v>
      </c>
      <c r="B161" s="246" t="s">
        <v>38</v>
      </c>
      <c r="C161" s="246" t="s">
        <v>14</v>
      </c>
      <c r="D161" s="246" t="s">
        <v>30</v>
      </c>
      <c r="E161" s="257">
        <v>38323</v>
      </c>
    </row>
    <row r="162" spans="1:6" x14ac:dyDescent="0.25">
      <c r="A162" s="245">
        <v>2017</v>
      </c>
      <c r="B162" s="246" t="s">
        <v>38</v>
      </c>
      <c r="C162" s="246" t="s">
        <v>14</v>
      </c>
      <c r="D162" s="246" t="s">
        <v>30</v>
      </c>
      <c r="E162" s="257">
        <v>43845</v>
      </c>
    </row>
    <row r="163" spans="1:6" x14ac:dyDescent="0.25">
      <c r="A163" s="245">
        <v>2018</v>
      </c>
      <c r="B163" s="246" t="s">
        <v>38</v>
      </c>
      <c r="C163" s="246" t="s">
        <v>14</v>
      </c>
      <c r="D163" s="246" t="s">
        <v>30</v>
      </c>
      <c r="E163" s="257">
        <v>46252</v>
      </c>
    </row>
    <row r="164" spans="1:6" x14ac:dyDescent="0.25">
      <c r="A164" s="245">
        <v>2019</v>
      </c>
      <c r="B164" s="246" t="s">
        <v>38</v>
      </c>
      <c r="C164" s="246" t="s">
        <v>14</v>
      </c>
      <c r="D164" s="246" t="s">
        <v>30</v>
      </c>
      <c r="E164" s="257">
        <v>49775</v>
      </c>
    </row>
    <row r="165" spans="1:6" x14ac:dyDescent="0.25">
      <c r="A165" s="245">
        <v>2020</v>
      </c>
      <c r="B165" s="246" t="s">
        <v>38</v>
      </c>
      <c r="C165" s="246" t="s">
        <v>14</v>
      </c>
      <c r="D165" s="246" t="s">
        <v>30</v>
      </c>
      <c r="E165" s="257">
        <v>48431</v>
      </c>
    </row>
    <row r="166" spans="1:6" x14ac:dyDescent="0.25">
      <c r="A166" s="245">
        <v>2016</v>
      </c>
      <c r="B166" s="246" t="s">
        <v>39</v>
      </c>
      <c r="C166" s="246" t="s">
        <v>26</v>
      </c>
      <c r="D166" s="246" t="s">
        <v>28</v>
      </c>
      <c r="E166" s="257">
        <v>32259</v>
      </c>
      <c r="F166" s="248">
        <v>70.929956396470843</v>
      </c>
    </row>
    <row r="167" spans="1:6" x14ac:dyDescent="0.25">
      <c r="A167" s="245">
        <v>2017</v>
      </c>
      <c r="B167" s="246" t="s">
        <v>39</v>
      </c>
      <c r="C167" s="246" t="s">
        <v>26</v>
      </c>
      <c r="D167" s="246" t="s">
        <v>28</v>
      </c>
      <c r="E167" s="257">
        <v>33406</v>
      </c>
      <c r="F167" s="248">
        <v>72.30301889071653</v>
      </c>
    </row>
    <row r="168" spans="1:6" x14ac:dyDescent="0.25">
      <c r="A168" s="245">
        <v>2018</v>
      </c>
      <c r="B168" s="246" t="s">
        <v>39</v>
      </c>
      <c r="C168" s="246" t="s">
        <v>26</v>
      </c>
      <c r="D168" s="246" t="s">
        <v>28</v>
      </c>
      <c r="E168" s="257">
        <v>35431</v>
      </c>
      <c r="F168" s="248">
        <v>72.55435271718234</v>
      </c>
    </row>
    <row r="169" spans="1:6" x14ac:dyDescent="0.25">
      <c r="A169" s="245">
        <v>2019</v>
      </c>
      <c r="B169" s="246" t="s">
        <v>39</v>
      </c>
      <c r="C169" s="246" t="s">
        <v>26</v>
      </c>
      <c r="D169" s="246" t="s">
        <v>28</v>
      </c>
      <c r="E169" s="257">
        <v>34901</v>
      </c>
      <c r="F169" s="248">
        <v>66.317727523481665</v>
      </c>
    </row>
    <row r="170" spans="1:6" x14ac:dyDescent="0.25">
      <c r="A170" s="245">
        <v>2020</v>
      </c>
      <c r="B170" s="246" t="s">
        <v>39</v>
      </c>
      <c r="C170" s="246" t="s">
        <v>26</v>
      </c>
      <c r="D170" s="246" t="s">
        <v>28</v>
      </c>
      <c r="E170" s="257">
        <v>35516</v>
      </c>
      <c r="F170" s="248">
        <v>69.789668115533715</v>
      </c>
    </row>
    <row r="171" spans="1:6" x14ac:dyDescent="0.25">
      <c r="A171" s="245">
        <v>2016</v>
      </c>
      <c r="B171" s="246" t="s">
        <v>39</v>
      </c>
      <c r="C171" s="246" t="s">
        <v>28</v>
      </c>
      <c r="D171" s="246" t="s">
        <v>29</v>
      </c>
      <c r="E171" s="257">
        <v>14618</v>
      </c>
      <c r="F171" s="248">
        <v>80.660100402367121</v>
      </c>
    </row>
    <row r="172" spans="1:6" x14ac:dyDescent="0.25">
      <c r="A172" s="245">
        <v>2017</v>
      </c>
      <c r="B172" s="246" t="s">
        <v>39</v>
      </c>
      <c r="C172" s="246" t="s">
        <v>28</v>
      </c>
      <c r="D172" s="246" t="s">
        <v>29</v>
      </c>
      <c r="E172" s="257">
        <v>14979</v>
      </c>
      <c r="F172" s="248">
        <v>85.360311258004089</v>
      </c>
    </row>
    <row r="173" spans="1:6" x14ac:dyDescent="0.25">
      <c r="A173" s="245">
        <v>2018</v>
      </c>
      <c r="B173" s="246" t="s">
        <v>39</v>
      </c>
      <c r="C173" s="246" t="s">
        <v>28</v>
      </c>
      <c r="D173" s="246" t="s">
        <v>29</v>
      </c>
      <c r="E173" s="257">
        <v>13785</v>
      </c>
      <c r="F173" s="248">
        <v>70.836628179076484</v>
      </c>
    </row>
    <row r="174" spans="1:6" x14ac:dyDescent="0.25">
      <c r="A174" s="245">
        <v>2019</v>
      </c>
      <c r="B174" s="246" t="s">
        <v>39</v>
      </c>
      <c r="C174" s="246" t="s">
        <v>28</v>
      </c>
      <c r="D174" s="246" t="s">
        <v>29</v>
      </c>
      <c r="E174" s="257">
        <v>14028</v>
      </c>
      <c r="F174" s="248">
        <v>64.192630963623103</v>
      </c>
    </row>
    <row r="175" spans="1:6" x14ac:dyDescent="0.25">
      <c r="A175" s="245">
        <v>2020</v>
      </c>
      <c r="B175" s="246" t="s">
        <v>39</v>
      </c>
      <c r="C175" s="246" t="s">
        <v>28</v>
      </c>
      <c r="D175" s="246" t="s">
        <v>29</v>
      </c>
      <c r="E175" s="257">
        <v>14165</v>
      </c>
      <c r="F175" s="248">
        <v>65.823231888590527</v>
      </c>
    </row>
    <row r="176" spans="1:6" x14ac:dyDescent="0.25">
      <c r="A176" s="245">
        <v>2016</v>
      </c>
      <c r="B176" s="246" t="s">
        <v>39</v>
      </c>
      <c r="C176" s="246" t="s">
        <v>26</v>
      </c>
      <c r="D176" s="246" t="s">
        <v>30</v>
      </c>
      <c r="E176" s="257">
        <v>17641</v>
      </c>
      <c r="F176" s="248">
        <v>64.484136646557801</v>
      </c>
    </row>
    <row r="177" spans="1:6" x14ac:dyDescent="0.25">
      <c r="A177" s="245">
        <v>2017</v>
      </c>
      <c r="B177" s="246" t="s">
        <v>39</v>
      </c>
      <c r="C177" s="246" t="s">
        <v>26</v>
      </c>
      <c r="D177" s="246" t="s">
        <v>30</v>
      </c>
      <c r="E177" s="257">
        <v>18427</v>
      </c>
      <c r="F177" s="248">
        <v>64.306840147550986</v>
      </c>
    </row>
    <row r="178" spans="1:6" x14ac:dyDescent="0.25">
      <c r="A178" s="245">
        <v>2018</v>
      </c>
      <c r="B178" s="246" t="s">
        <v>39</v>
      </c>
      <c r="C178" s="246" t="s">
        <v>26</v>
      </c>
      <c r="D178" s="246" t="s">
        <v>30</v>
      </c>
      <c r="E178" s="257">
        <v>21646</v>
      </c>
      <c r="F178" s="248">
        <v>73.692365799520161</v>
      </c>
    </row>
    <row r="179" spans="1:6" x14ac:dyDescent="0.25">
      <c r="A179" s="245">
        <v>2019</v>
      </c>
      <c r="B179" s="246" t="s">
        <v>39</v>
      </c>
      <c r="C179" s="246" t="s">
        <v>26</v>
      </c>
      <c r="D179" s="246" t="s">
        <v>30</v>
      </c>
      <c r="E179" s="257">
        <v>20873</v>
      </c>
      <c r="F179" s="248">
        <v>67.826784385582783</v>
      </c>
    </row>
    <row r="180" spans="1:6" x14ac:dyDescent="0.25">
      <c r="A180" s="245">
        <v>2020</v>
      </c>
      <c r="B180" s="246" t="s">
        <v>39</v>
      </c>
      <c r="C180" s="246" t="s">
        <v>26</v>
      </c>
      <c r="D180" s="246" t="s">
        <v>30</v>
      </c>
      <c r="E180" s="257">
        <v>21351</v>
      </c>
      <c r="F180" s="248">
        <v>72.695895027878493</v>
      </c>
    </row>
    <row r="181" spans="1:6" x14ac:dyDescent="0.25">
      <c r="A181" s="245">
        <v>2016</v>
      </c>
      <c r="B181" s="246" t="s">
        <v>39</v>
      </c>
      <c r="C181" s="246" t="s">
        <v>14</v>
      </c>
      <c r="D181" s="246" t="s">
        <v>28</v>
      </c>
      <c r="E181" s="257">
        <v>15110</v>
      </c>
      <c r="F181" s="248">
        <v>33.223337398886336</v>
      </c>
    </row>
    <row r="182" spans="1:6" x14ac:dyDescent="0.25">
      <c r="A182" s="245">
        <v>2017</v>
      </c>
      <c r="B182" s="246" t="s">
        <v>39</v>
      </c>
      <c r="C182" s="246" t="s">
        <v>14</v>
      </c>
      <c r="D182" s="246" t="s">
        <v>28</v>
      </c>
      <c r="E182" s="257">
        <v>15979</v>
      </c>
      <c r="F182" s="248">
        <v>34.584503947038243</v>
      </c>
    </row>
    <row r="183" spans="1:6" x14ac:dyDescent="0.25">
      <c r="A183" s="245">
        <v>2018</v>
      </c>
      <c r="B183" s="246" t="s">
        <v>39</v>
      </c>
      <c r="C183" s="246" t="s">
        <v>14</v>
      </c>
      <c r="D183" s="246" t="s">
        <v>28</v>
      </c>
      <c r="E183" s="257">
        <v>17103</v>
      </c>
      <c r="F183" s="248">
        <v>35.022920451637532</v>
      </c>
    </row>
    <row r="184" spans="1:6" x14ac:dyDescent="0.25">
      <c r="A184" s="245">
        <v>2019</v>
      </c>
      <c r="B184" s="246" t="s">
        <v>39</v>
      </c>
      <c r="C184" s="246" t="s">
        <v>14</v>
      </c>
      <c r="D184" s="246" t="s">
        <v>28</v>
      </c>
      <c r="E184" s="257">
        <v>17374</v>
      </c>
      <c r="F184" s="248">
        <v>33.013500988308948</v>
      </c>
    </row>
    <row r="185" spans="1:6" x14ac:dyDescent="0.25">
      <c r="A185" s="245">
        <v>2020</v>
      </c>
      <c r="B185" s="246" t="s">
        <v>39</v>
      </c>
      <c r="C185" s="246" t="s">
        <v>14</v>
      </c>
      <c r="D185" s="246" t="s">
        <v>28</v>
      </c>
      <c r="E185" s="257">
        <v>17745</v>
      </c>
      <c r="F185" s="248">
        <v>34.869288791253112</v>
      </c>
    </row>
    <row r="186" spans="1:6" x14ac:dyDescent="0.25">
      <c r="A186" s="245">
        <v>2016</v>
      </c>
      <c r="B186" s="246" t="s">
        <v>39</v>
      </c>
      <c r="C186" s="246" t="s">
        <v>14</v>
      </c>
      <c r="D186" s="246" t="s">
        <v>29</v>
      </c>
      <c r="E186" s="257">
        <v>7940</v>
      </c>
      <c r="F186" s="248">
        <v>43.811820850649532</v>
      </c>
    </row>
    <row r="187" spans="1:6" x14ac:dyDescent="0.25">
      <c r="A187" s="245">
        <v>2017</v>
      </c>
      <c r="B187" s="246" t="s">
        <v>39</v>
      </c>
      <c r="C187" s="246" t="s">
        <v>14</v>
      </c>
      <c r="D187" s="246" t="s">
        <v>29</v>
      </c>
      <c r="E187" s="257">
        <v>8233</v>
      </c>
      <c r="F187" s="248">
        <v>46.917113464660368</v>
      </c>
    </row>
    <row r="188" spans="1:6" x14ac:dyDescent="0.25">
      <c r="A188" s="245">
        <v>2018</v>
      </c>
      <c r="B188" s="246" t="s">
        <v>39</v>
      </c>
      <c r="C188" s="246" t="s">
        <v>14</v>
      </c>
      <c r="D188" s="246" t="s">
        <v>29</v>
      </c>
      <c r="E188" s="257">
        <v>8766</v>
      </c>
      <c r="F188" s="248">
        <v>45.045620792004677</v>
      </c>
    </row>
    <row r="189" spans="1:6" x14ac:dyDescent="0.25">
      <c r="A189" s="245">
        <v>2019</v>
      </c>
      <c r="B189" s="246" t="s">
        <v>39</v>
      </c>
      <c r="C189" s="246" t="s">
        <v>14</v>
      </c>
      <c r="D189" s="246" t="s">
        <v>29</v>
      </c>
      <c r="E189" s="257">
        <v>8683</v>
      </c>
      <c r="F189" s="248">
        <v>39.733719322579084</v>
      </c>
    </row>
    <row r="190" spans="1:6" x14ac:dyDescent="0.25">
      <c r="A190" s="245">
        <v>2020</v>
      </c>
      <c r="B190" s="246" t="s">
        <v>39</v>
      </c>
      <c r="C190" s="246" t="s">
        <v>14</v>
      </c>
      <c r="D190" s="246" t="s">
        <v>29</v>
      </c>
      <c r="E190" s="257">
        <v>8784</v>
      </c>
      <c r="F190" s="248">
        <v>40.818303488131257</v>
      </c>
    </row>
    <row r="191" spans="1:6" x14ac:dyDescent="0.25">
      <c r="A191" s="245">
        <v>2016</v>
      </c>
      <c r="B191" s="246" t="s">
        <v>39</v>
      </c>
      <c r="C191" s="246" t="s">
        <v>14</v>
      </c>
      <c r="D191" s="246" t="s">
        <v>30</v>
      </c>
      <c r="E191" s="257">
        <v>7170</v>
      </c>
      <c r="F191" s="248">
        <v>26.208903109564051</v>
      </c>
    </row>
    <row r="192" spans="1:6" x14ac:dyDescent="0.25">
      <c r="A192" s="245">
        <v>2017</v>
      </c>
      <c r="B192" s="246" t="s">
        <v>39</v>
      </c>
      <c r="C192" s="246" t="s">
        <v>14</v>
      </c>
      <c r="D192" s="246" t="s">
        <v>30</v>
      </c>
      <c r="E192" s="257">
        <v>7746</v>
      </c>
      <c r="F192" s="248">
        <v>27.032115036790039</v>
      </c>
    </row>
    <row r="193" spans="1:6" x14ac:dyDescent="0.25">
      <c r="A193" s="245">
        <v>2018</v>
      </c>
      <c r="B193" s="246" t="s">
        <v>39</v>
      </c>
      <c r="C193" s="246" t="s">
        <v>14</v>
      </c>
      <c r="D193" s="246" t="s">
        <v>30</v>
      </c>
      <c r="E193" s="257">
        <v>8337</v>
      </c>
      <c r="F193" s="248">
        <v>28.382761418765568</v>
      </c>
    </row>
    <row r="194" spans="1:6" x14ac:dyDescent="0.25">
      <c r="A194" s="245">
        <v>2019</v>
      </c>
      <c r="B194" s="246" t="s">
        <v>39</v>
      </c>
      <c r="C194" s="246" t="s">
        <v>14</v>
      </c>
      <c r="D194" s="246" t="s">
        <v>30</v>
      </c>
      <c r="E194" s="257">
        <v>8691</v>
      </c>
      <c r="F194" s="248">
        <v>28.241392377478082</v>
      </c>
    </row>
    <row r="195" spans="1:6" x14ac:dyDescent="0.25">
      <c r="A195" s="245">
        <v>2020</v>
      </c>
      <c r="B195" s="246" t="s">
        <v>39</v>
      </c>
      <c r="C195" s="246" t="s">
        <v>14</v>
      </c>
      <c r="D195" s="246" t="s">
        <v>30</v>
      </c>
      <c r="E195" s="257">
        <v>8961</v>
      </c>
      <c r="F195" s="248">
        <v>30.510417092633563</v>
      </c>
    </row>
    <row r="196" spans="1:6" x14ac:dyDescent="0.25">
      <c r="A196" s="245">
        <v>2016</v>
      </c>
      <c r="B196" s="246" t="s">
        <v>39</v>
      </c>
      <c r="C196" s="246" t="s">
        <v>19</v>
      </c>
      <c r="D196" s="246" t="s">
        <v>28</v>
      </c>
      <c r="E196" s="257">
        <v>17149</v>
      </c>
      <c r="F196" s="248">
        <v>37.706618997584499</v>
      </c>
    </row>
    <row r="197" spans="1:6" x14ac:dyDescent="0.25">
      <c r="A197" s="245">
        <v>2017</v>
      </c>
      <c r="B197" s="246" t="s">
        <v>39</v>
      </c>
      <c r="C197" s="246" t="s">
        <v>19</v>
      </c>
      <c r="D197" s="246" t="s">
        <v>28</v>
      </c>
      <c r="E197" s="257">
        <v>17427</v>
      </c>
      <c r="F197" s="248">
        <v>37.718514943678294</v>
      </c>
    </row>
    <row r="198" spans="1:6" x14ac:dyDescent="0.25">
      <c r="A198" s="245">
        <v>2018</v>
      </c>
      <c r="B198" s="246" t="s">
        <v>39</v>
      </c>
      <c r="C198" s="246" t="s">
        <v>19</v>
      </c>
      <c r="D198" s="246" t="s">
        <v>28</v>
      </c>
      <c r="E198" s="257">
        <v>18328</v>
      </c>
      <c r="F198" s="248">
        <v>37.531432265544808</v>
      </c>
    </row>
    <row r="199" spans="1:6" x14ac:dyDescent="0.25">
      <c r="A199" s="245">
        <v>2019</v>
      </c>
      <c r="B199" s="246" t="s">
        <v>39</v>
      </c>
      <c r="C199" s="246" t="s">
        <v>19</v>
      </c>
      <c r="D199" s="246" t="s">
        <v>28</v>
      </c>
      <c r="E199" s="257">
        <v>17527</v>
      </c>
      <c r="F199" s="248">
        <v>33.304226535172724</v>
      </c>
    </row>
    <row r="200" spans="1:6" x14ac:dyDescent="0.25">
      <c r="A200" s="245">
        <v>2020</v>
      </c>
      <c r="B200" s="246" t="s">
        <v>39</v>
      </c>
      <c r="C200" s="246" t="s">
        <v>19</v>
      </c>
      <c r="D200" s="246" t="s">
        <v>28</v>
      </c>
      <c r="E200" s="257">
        <v>17771</v>
      </c>
      <c r="F200" s="248">
        <v>34.920379324280596</v>
      </c>
    </row>
    <row r="201" spans="1:6" x14ac:dyDescent="0.25">
      <c r="A201" s="245">
        <v>2016</v>
      </c>
      <c r="B201" s="246" t="s">
        <v>39</v>
      </c>
      <c r="C201" s="246" t="s">
        <v>19</v>
      </c>
      <c r="D201" s="246" t="s">
        <v>29</v>
      </c>
      <c r="E201" s="257">
        <v>6678</v>
      </c>
      <c r="F201" s="248">
        <v>36.848279551717582</v>
      </c>
    </row>
    <row r="202" spans="1:6" x14ac:dyDescent="0.25">
      <c r="A202" s="245">
        <v>2017</v>
      </c>
      <c r="B202" s="246" t="s">
        <v>39</v>
      </c>
      <c r="C202" s="246" t="s">
        <v>19</v>
      </c>
      <c r="D202" s="246" t="s">
        <v>29</v>
      </c>
      <c r="E202" s="257">
        <v>6746</v>
      </c>
      <c r="F202" s="248">
        <v>38.443197793343721</v>
      </c>
    </row>
    <row r="203" spans="1:6" x14ac:dyDescent="0.25">
      <c r="A203" s="245">
        <v>2018</v>
      </c>
      <c r="B203" s="246" t="s">
        <v>39</v>
      </c>
      <c r="C203" s="246" t="s">
        <v>19</v>
      </c>
      <c r="D203" s="246" t="s">
        <v>29</v>
      </c>
      <c r="E203" s="257">
        <v>5019</v>
      </c>
      <c r="F203" s="248">
        <v>25.791007387071808</v>
      </c>
    </row>
    <row r="204" spans="1:6" x14ac:dyDescent="0.25">
      <c r="A204" s="245">
        <v>2019</v>
      </c>
      <c r="B204" s="246" t="s">
        <v>39</v>
      </c>
      <c r="C204" s="246" t="s">
        <v>19</v>
      </c>
      <c r="D204" s="246" t="s">
        <v>29</v>
      </c>
      <c r="E204" s="257">
        <v>5345</v>
      </c>
      <c r="F204" s="248">
        <v>24.458911641044015</v>
      </c>
    </row>
    <row r="205" spans="1:6" x14ac:dyDescent="0.25">
      <c r="A205" s="245">
        <v>2020</v>
      </c>
      <c r="B205" s="246" t="s">
        <v>39</v>
      </c>
      <c r="C205" s="246" t="s">
        <v>19</v>
      </c>
      <c r="D205" s="246" t="s">
        <v>29</v>
      </c>
      <c r="E205" s="257">
        <v>5381</v>
      </c>
      <c r="F205" s="248">
        <v>25.004928400459274</v>
      </c>
    </row>
    <row r="206" spans="1:6" x14ac:dyDescent="0.25">
      <c r="A206" s="245">
        <v>2016</v>
      </c>
      <c r="B206" s="246" t="s">
        <v>39</v>
      </c>
      <c r="C206" s="246" t="s">
        <v>19</v>
      </c>
      <c r="D206" s="246" t="s">
        <v>30</v>
      </c>
      <c r="E206" s="257">
        <v>10471</v>
      </c>
      <c r="F206" s="248">
        <v>38.275233536993746</v>
      </c>
    </row>
    <row r="207" spans="1:6" x14ac:dyDescent="0.25">
      <c r="A207" s="245">
        <v>2017</v>
      </c>
      <c r="B207" s="246" t="s">
        <v>39</v>
      </c>
      <c r="C207" s="246" t="s">
        <v>19</v>
      </c>
      <c r="D207" s="246" t="s">
        <v>30</v>
      </c>
      <c r="E207" s="257">
        <v>10681</v>
      </c>
      <c r="F207" s="248">
        <v>37.274725110760961</v>
      </c>
    </row>
    <row r="208" spans="1:6" x14ac:dyDescent="0.25">
      <c r="A208" s="245">
        <v>2018</v>
      </c>
      <c r="B208" s="246" t="s">
        <v>39</v>
      </c>
      <c r="C208" s="246" t="s">
        <v>19</v>
      </c>
      <c r="D208" s="246" t="s">
        <v>30</v>
      </c>
      <c r="E208" s="257">
        <v>13309</v>
      </c>
      <c r="F208" s="248">
        <v>45.309604380754585</v>
      </c>
    </row>
    <row r="209" spans="1:6" x14ac:dyDescent="0.25">
      <c r="A209" s="245">
        <v>2019</v>
      </c>
      <c r="B209" s="246" t="s">
        <v>39</v>
      </c>
      <c r="C209" s="246" t="s">
        <v>19</v>
      </c>
      <c r="D209" s="246" t="s">
        <v>30</v>
      </c>
      <c r="E209" s="257">
        <v>12182</v>
      </c>
      <c r="F209" s="248">
        <v>39.585392008104705</v>
      </c>
    </row>
    <row r="210" spans="1:6" x14ac:dyDescent="0.25">
      <c r="A210" s="245">
        <v>2020</v>
      </c>
      <c r="B210" s="246" t="s">
        <v>39</v>
      </c>
      <c r="C210" s="246" t="s">
        <v>19</v>
      </c>
      <c r="D210" s="246" t="s">
        <v>30</v>
      </c>
      <c r="E210" s="257">
        <v>12390</v>
      </c>
      <c r="F210" s="248">
        <v>42.185477935244933</v>
      </c>
    </row>
    <row r="211" spans="1:6" x14ac:dyDescent="0.25">
      <c r="A211" s="245">
        <v>2016</v>
      </c>
      <c r="B211" s="246" t="s">
        <v>40</v>
      </c>
      <c r="C211" s="246" t="s">
        <v>26</v>
      </c>
      <c r="D211" s="246" t="s">
        <v>28</v>
      </c>
      <c r="E211" s="257">
        <v>68407</v>
      </c>
      <c r="F211" s="248">
        <v>15.753061870256301</v>
      </c>
    </row>
    <row r="212" spans="1:6" x14ac:dyDescent="0.25">
      <c r="A212" s="245">
        <v>2017</v>
      </c>
      <c r="B212" s="246" t="s">
        <v>40</v>
      </c>
      <c r="C212" s="246" t="s">
        <v>26</v>
      </c>
      <c r="D212" s="246" t="s">
        <v>28</v>
      </c>
      <c r="E212" s="257">
        <v>73148</v>
      </c>
      <c r="F212" s="248">
        <v>16.484840826546517</v>
      </c>
    </row>
    <row r="213" spans="1:6" x14ac:dyDescent="0.25">
      <c r="A213" s="245">
        <v>2018</v>
      </c>
      <c r="B213" s="246" t="s">
        <v>40</v>
      </c>
      <c r="C213" s="246" t="s">
        <v>26</v>
      </c>
      <c r="D213" s="246" t="s">
        <v>28</v>
      </c>
      <c r="E213" s="257">
        <v>79420</v>
      </c>
      <c r="F213" s="248">
        <v>17.44668793061604</v>
      </c>
    </row>
    <row r="214" spans="1:6" x14ac:dyDescent="0.25">
      <c r="A214" s="245">
        <v>2019</v>
      </c>
      <c r="B214" s="246" t="s">
        <v>40</v>
      </c>
      <c r="C214" s="246" t="s">
        <v>26</v>
      </c>
      <c r="D214" s="246" t="s">
        <v>28</v>
      </c>
      <c r="E214" s="257">
        <v>83256</v>
      </c>
      <c r="F214" s="248">
        <v>17.915284944400337</v>
      </c>
    </row>
    <row r="215" spans="1:6" x14ac:dyDescent="0.25">
      <c r="A215" s="245">
        <v>2020</v>
      </c>
      <c r="B215" s="246" t="s">
        <v>40</v>
      </c>
      <c r="C215" s="246" t="s">
        <v>26</v>
      </c>
      <c r="D215" s="246" t="s">
        <v>28</v>
      </c>
      <c r="E215" s="257">
        <v>95592</v>
      </c>
      <c r="F215" s="248">
        <v>20.22469050278287</v>
      </c>
    </row>
    <row r="216" spans="1:6" x14ac:dyDescent="0.25">
      <c r="A216" s="245">
        <v>2016</v>
      </c>
      <c r="B216" s="246" t="s">
        <v>40</v>
      </c>
      <c r="C216" s="246" t="s">
        <v>28</v>
      </c>
      <c r="D216" s="246" t="s">
        <v>29</v>
      </c>
      <c r="E216" s="257">
        <v>30493</v>
      </c>
      <c r="F216" s="248">
        <v>14.313189532999038</v>
      </c>
    </row>
    <row r="217" spans="1:6" x14ac:dyDescent="0.25">
      <c r="A217" s="245">
        <v>2017</v>
      </c>
      <c r="B217" s="246" t="s">
        <v>40</v>
      </c>
      <c r="C217" s="246" t="s">
        <v>28</v>
      </c>
      <c r="D217" s="246" t="s">
        <v>29</v>
      </c>
      <c r="E217" s="257">
        <v>32493</v>
      </c>
      <c r="F217" s="248">
        <v>14.888431641406571</v>
      </c>
    </row>
    <row r="218" spans="1:6" x14ac:dyDescent="0.25">
      <c r="A218" s="245">
        <v>2018</v>
      </c>
      <c r="B218" s="246" t="s">
        <v>40</v>
      </c>
      <c r="C218" s="246" t="s">
        <v>28</v>
      </c>
      <c r="D218" s="246" t="s">
        <v>29</v>
      </c>
      <c r="E218" s="257">
        <v>33358</v>
      </c>
      <c r="F218" s="248">
        <v>14.871095312627864</v>
      </c>
    </row>
    <row r="219" spans="1:6" x14ac:dyDescent="0.25">
      <c r="A219" s="245">
        <v>2019</v>
      </c>
      <c r="B219" s="246" t="s">
        <v>40</v>
      </c>
      <c r="C219" s="246" t="s">
        <v>28</v>
      </c>
      <c r="D219" s="246" t="s">
        <v>29</v>
      </c>
      <c r="E219" s="257">
        <v>35289</v>
      </c>
      <c r="F219" s="248">
        <v>15.469100666719369</v>
      </c>
    </row>
    <row r="220" spans="1:6" x14ac:dyDescent="0.25">
      <c r="A220" s="245">
        <v>2020</v>
      </c>
      <c r="B220" s="246" t="s">
        <v>40</v>
      </c>
      <c r="C220" s="246" t="s">
        <v>28</v>
      </c>
      <c r="D220" s="246" t="s">
        <v>29</v>
      </c>
      <c r="E220" s="257">
        <v>36966</v>
      </c>
      <c r="F220" s="248">
        <v>15.86359041416417</v>
      </c>
    </row>
    <row r="221" spans="1:6" x14ac:dyDescent="0.25">
      <c r="A221" s="245">
        <v>2016</v>
      </c>
      <c r="B221" s="246" t="s">
        <v>40</v>
      </c>
      <c r="C221" s="246" t="s">
        <v>26</v>
      </c>
      <c r="D221" s="246" t="s">
        <v>30</v>
      </c>
      <c r="E221" s="257">
        <v>37914</v>
      </c>
      <c r="F221" s="248">
        <v>17.139797939325614</v>
      </c>
    </row>
    <row r="222" spans="1:6" x14ac:dyDescent="0.25">
      <c r="A222" s="245">
        <v>2017</v>
      </c>
      <c r="B222" s="246" t="s">
        <v>40</v>
      </c>
      <c r="C222" s="246" t="s">
        <v>26</v>
      </c>
      <c r="D222" s="246" t="s">
        <v>30</v>
      </c>
      <c r="E222" s="257">
        <v>40655</v>
      </c>
      <c r="F222" s="248">
        <v>18.029975149735236</v>
      </c>
    </row>
    <row r="223" spans="1:6" x14ac:dyDescent="0.25">
      <c r="A223" s="245">
        <v>2018</v>
      </c>
      <c r="B223" s="246" t="s">
        <v>40</v>
      </c>
      <c r="C223" s="246" t="s">
        <v>26</v>
      </c>
      <c r="D223" s="246" t="s">
        <v>30</v>
      </c>
      <c r="E223" s="257">
        <v>46062</v>
      </c>
      <c r="F223" s="248">
        <v>19.948809527945837</v>
      </c>
    </row>
    <row r="224" spans="1:6" x14ac:dyDescent="0.25">
      <c r="A224" s="245">
        <v>2019</v>
      </c>
      <c r="B224" s="246" t="s">
        <v>40</v>
      </c>
      <c r="C224" s="246" t="s">
        <v>26</v>
      </c>
      <c r="D224" s="246" t="s">
        <v>30</v>
      </c>
      <c r="E224" s="257">
        <v>47967</v>
      </c>
      <c r="F224" s="248">
        <v>20.273906962982402</v>
      </c>
    </row>
    <row r="225" spans="1:6" x14ac:dyDescent="0.25">
      <c r="A225" s="245">
        <v>2020</v>
      </c>
      <c r="B225" s="246" t="s">
        <v>40</v>
      </c>
      <c r="C225" s="246" t="s">
        <v>26</v>
      </c>
      <c r="D225" s="246" t="s">
        <v>30</v>
      </c>
      <c r="E225" s="257">
        <v>58626</v>
      </c>
      <c r="F225" s="248">
        <v>24.465642853543137</v>
      </c>
    </row>
    <row r="226" spans="1:6" x14ac:dyDescent="0.25">
      <c r="A226" s="245">
        <v>2016</v>
      </c>
      <c r="B226" s="246" t="s">
        <v>41</v>
      </c>
      <c r="C226" s="246" t="s">
        <v>19</v>
      </c>
      <c r="D226" s="246" t="s">
        <v>28</v>
      </c>
      <c r="E226" s="257">
        <v>168305.00136375427</v>
      </c>
      <c r="F226" s="248">
        <v>12.67104353833701</v>
      </c>
    </row>
    <row r="227" spans="1:6" x14ac:dyDescent="0.25">
      <c r="A227" s="245">
        <v>2017</v>
      </c>
      <c r="B227" s="246" t="s">
        <v>41</v>
      </c>
      <c r="C227" s="246" t="s">
        <v>19</v>
      </c>
      <c r="D227" s="246" t="s">
        <v>28</v>
      </c>
      <c r="E227" s="257">
        <v>153498.89669847488</v>
      </c>
      <c r="F227" s="248">
        <v>14.185118244055978</v>
      </c>
    </row>
    <row r="228" spans="1:6" x14ac:dyDescent="0.25">
      <c r="A228" s="245">
        <v>2018</v>
      </c>
      <c r="B228" s="246" t="s">
        <v>41</v>
      </c>
      <c r="C228" s="246" t="s">
        <v>19</v>
      </c>
      <c r="D228" s="246" t="s">
        <v>28</v>
      </c>
      <c r="E228" s="257">
        <v>141289.31901025772</v>
      </c>
      <c r="F228" s="248">
        <v>16.839914132697185</v>
      </c>
    </row>
    <row r="229" spans="1:6" x14ac:dyDescent="0.25">
      <c r="A229" s="245">
        <v>2019</v>
      </c>
      <c r="B229" s="246" t="s">
        <v>41</v>
      </c>
      <c r="C229" s="246" t="s">
        <v>19</v>
      </c>
      <c r="D229" s="246" t="s">
        <v>28</v>
      </c>
      <c r="E229" s="257">
        <v>142777.6229057312</v>
      </c>
      <c r="F229" s="248">
        <v>16.510290282367322</v>
      </c>
    </row>
    <row r="230" spans="1:6" x14ac:dyDescent="0.25">
      <c r="A230" s="245">
        <v>2020</v>
      </c>
      <c r="B230" s="246" t="s">
        <v>41</v>
      </c>
      <c r="C230" s="246" t="s">
        <v>19</v>
      </c>
      <c r="D230" s="246" t="s">
        <v>28</v>
      </c>
      <c r="E230" s="257">
        <v>175843.89554858208</v>
      </c>
      <c r="F230" s="248">
        <v>19.970553933899794</v>
      </c>
    </row>
    <row r="231" spans="1:6" x14ac:dyDescent="0.25">
      <c r="A231" s="245">
        <v>2016</v>
      </c>
      <c r="B231" s="246" t="s">
        <v>42</v>
      </c>
      <c r="C231" s="246" t="s">
        <v>19</v>
      </c>
      <c r="D231" s="246" t="s">
        <v>28</v>
      </c>
      <c r="E231" s="257">
        <v>95529.521635055542</v>
      </c>
      <c r="F231" s="248">
        <v>22.323989103044148</v>
      </c>
    </row>
    <row r="232" spans="1:6" x14ac:dyDescent="0.25">
      <c r="A232" s="245">
        <v>2017</v>
      </c>
      <c r="B232" s="246" t="s">
        <v>42</v>
      </c>
      <c r="C232" s="246" t="s">
        <v>19</v>
      </c>
      <c r="D232" s="246" t="s">
        <v>28</v>
      </c>
      <c r="E232" s="257">
        <v>73805.797302722931</v>
      </c>
      <c r="F232" s="248">
        <v>29.501747553368261</v>
      </c>
    </row>
    <row r="233" spans="1:6" x14ac:dyDescent="0.25">
      <c r="A233" s="245">
        <v>2018</v>
      </c>
      <c r="B233" s="246" t="s">
        <v>42</v>
      </c>
      <c r="C233" s="246" t="s">
        <v>19</v>
      </c>
      <c r="D233" s="246" t="s">
        <v>28</v>
      </c>
      <c r="E233" s="257">
        <v>60087.012265205383</v>
      </c>
      <c r="F233" s="248">
        <v>39.597575421099485</v>
      </c>
    </row>
    <row r="234" spans="1:6" x14ac:dyDescent="0.25">
      <c r="A234" s="245">
        <v>2019</v>
      </c>
      <c r="B234" s="246" t="s">
        <v>42</v>
      </c>
      <c r="C234" s="246" t="s">
        <v>19</v>
      </c>
      <c r="D234" s="246" t="s">
        <v>28</v>
      </c>
      <c r="E234" s="257">
        <v>69842.48393201828</v>
      </c>
      <c r="F234" s="248">
        <v>33.751663275528628</v>
      </c>
    </row>
    <row r="235" spans="1:6" x14ac:dyDescent="0.25">
      <c r="A235" s="245">
        <v>2020</v>
      </c>
      <c r="B235" s="246" t="s">
        <v>42</v>
      </c>
      <c r="C235" s="246" t="s">
        <v>19</v>
      </c>
      <c r="D235" s="246" t="s">
        <v>28</v>
      </c>
      <c r="E235" s="257">
        <v>72873.744737863541</v>
      </c>
      <c r="F235" s="248">
        <v>48.188823184976251</v>
      </c>
    </row>
    <row r="236" spans="1:6" x14ac:dyDescent="0.25">
      <c r="A236" s="245">
        <v>2016</v>
      </c>
      <c r="B236" s="246" t="s">
        <v>43</v>
      </c>
      <c r="C236" s="246" t="s">
        <v>26</v>
      </c>
      <c r="D236" s="246" t="s">
        <v>28</v>
      </c>
      <c r="E236" s="257"/>
      <c r="F236" s="250">
        <v>6.4</v>
      </c>
    </row>
    <row r="237" spans="1:6" x14ac:dyDescent="0.25">
      <c r="A237" s="245">
        <v>2017</v>
      </c>
      <c r="B237" s="246" t="s">
        <v>43</v>
      </c>
      <c r="C237" s="246" t="s">
        <v>26</v>
      </c>
      <c r="D237" s="246" t="s">
        <v>28</v>
      </c>
      <c r="E237" s="257"/>
      <c r="F237" s="250">
        <v>6.7</v>
      </c>
    </row>
    <row r="238" spans="1:6" x14ac:dyDescent="0.25">
      <c r="A238" s="245">
        <v>2018</v>
      </c>
      <c r="B238" s="246" t="s">
        <v>43</v>
      </c>
      <c r="C238" s="246" t="s">
        <v>26</v>
      </c>
      <c r="D238" s="246" t="s">
        <v>28</v>
      </c>
      <c r="E238" s="257"/>
      <c r="F238" s="250">
        <v>7</v>
      </c>
    </row>
    <row r="239" spans="1:6" x14ac:dyDescent="0.25">
      <c r="A239" s="245">
        <v>2019</v>
      </c>
      <c r="B239" s="246" t="s">
        <v>43</v>
      </c>
      <c r="C239" s="246" t="s">
        <v>26</v>
      </c>
      <c r="D239" s="246" t="s">
        <v>28</v>
      </c>
      <c r="E239" s="257"/>
      <c r="F239" s="250">
        <v>7.7</v>
      </c>
    </row>
    <row r="240" spans="1:6" x14ac:dyDescent="0.25">
      <c r="A240" s="245">
        <v>2020</v>
      </c>
      <c r="B240" s="246" t="s">
        <v>43</v>
      </c>
      <c r="C240" s="246" t="s">
        <v>26</v>
      </c>
      <c r="D240" s="246" t="s">
        <v>28</v>
      </c>
      <c r="E240" s="257"/>
      <c r="F240" s="250">
        <v>9.9</v>
      </c>
    </row>
    <row r="241" spans="1:6" x14ac:dyDescent="0.25">
      <c r="A241" s="245">
        <v>2016</v>
      </c>
      <c r="B241" s="246" t="s">
        <v>43</v>
      </c>
      <c r="C241" s="246" t="s">
        <v>14</v>
      </c>
      <c r="D241" s="246" t="s">
        <v>28</v>
      </c>
      <c r="E241" s="257"/>
      <c r="F241" s="250">
        <v>5.6</v>
      </c>
    </row>
    <row r="242" spans="1:6" x14ac:dyDescent="0.25">
      <c r="A242" s="245">
        <v>2017</v>
      </c>
      <c r="B242" s="246" t="s">
        <v>43</v>
      </c>
      <c r="C242" s="246" t="s">
        <v>14</v>
      </c>
      <c r="D242" s="246" t="s">
        <v>28</v>
      </c>
      <c r="E242" s="257"/>
      <c r="F242" s="250">
        <v>5.9</v>
      </c>
    </row>
    <row r="243" spans="1:6" x14ac:dyDescent="0.25">
      <c r="A243" s="245">
        <v>2018</v>
      </c>
      <c r="B243" s="246" t="s">
        <v>43</v>
      </c>
      <c r="C243" s="246" t="s">
        <v>14</v>
      </c>
      <c r="D243" s="246" t="s">
        <v>28</v>
      </c>
      <c r="E243" s="257"/>
      <c r="F243" s="250">
        <v>6.1</v>
      </c>
    </row>
    <row r="244" spans="1:6" x14ac:dyDescent="0.25">
      <c r="A244" s="245">
        <v>2019</v>
      </c>
      <c r="B244" s="246" t="s">
        <v>43</v>
      </c>
      <c r="C244" s="246" t="s">
        <v>14</v>
      </c>
      <c r="D244" s="246" t="s">
        <v>28</v>
      </c>
      <c r="E244" s="257"/>
      <c r="F244" s="250">
        <v>6.7</v>
      </c>
    </row>
    <row r="245" spans="1:6" x14ac:dyDescent="0.25">
      <c r="A245" s="245">
        <v>2020</v>
      </c>
      <c r="B245" s="246" t="s">
        <v>43</v>
      </c>
      <c r="C245" s="246" t="s">
        <v>14</v>
      </c>
      <c r="D245" s="246" t="s">
        <v>28</v>
      </c>
      <c r="E245" s="257"/>
      <c r="F245" s="250">
        <v>8.5</v>
      </c>
    </row>
    <row r="246" spans="1:6" x14ac:dyDescent="0.25">
      <c r="A246" s="245">
        <v>2016</v>
      </c>
      <c r="B246" s="246" t="s">
        <v>43</v>
      </c>
      <c r="C246" s="246" t="s">
        <v>19</v>
      </c>
      <c r="D246" s="246" t="s">
        <v>28</v>
      </c>
      <c r="E246" s="257"/>
      <c r="F246" s="250">
        <v>0.8</v>
      </c>
    </row>
    <row r="247" spans="1:6" x14ac:dyDescent="0.25">
      <c r="A247" s="245">
        <v>2017</v>
      </c>
      <c r="B247" s="246" t="s">
        <v>43</v>
      </c>
      <c r="C247" s="246" t="s">
        <v>19</v>
      </c>
      <c r="D247" s="246" t="s">
        <v>28</v>
      </c>
      <c r="E247" s="257"/>
      <c r="F247" s="250">
        <v>0.8</v>
      </c>
    </row>
    <row r="248" spans="1:6" x14ac:dyDescent="0.25">
      <c r="A248" s="245">
        <v>2018</v>
      </c>
      <c r="B248" s="246" t="s">
        <v>43</v>
      </c>
      <c r="C248" s="246" t="s">
        <v>19</v>
      </c>
      <c r="D248" s="246" t="s">
        <v>28</v>
      </c>
      <c r="E248" s="257"/>
      <c r="F248" s="250">
        <v>0.9</v>
      </c>
    </row>
    <row r="249" spans="1:6" x14ac:dyDescent="0.25">
      <c r="A249" s="245">
        <v>2019</v>
      </c>
      <c r="B249" s="246" t="s">
        <v>43</v>
      </c>
      <c r="C249" s="246" t="s">
        <v>19</v>
      </c>
      <c r="D249" s="246" t="s">
        <v>28</v>
      </c>
      <c r="E249" s="257"/>
      <c r="F249" s="250">
        <v>1</v>
      </c>
    </row>
    <row r="250" spans="1:6" x14ac:dyDescent="0.25">
      <c r="A250" s="245">
        <v>2020</v>
      </c>
      <c r="B250" s="246" t="s">
        <v>43</v>
      </c>
      <c r="C250" s="246" t="s">
        <v>19</v>
      </c>
      <c r="D250" s="246" t="s">
        <v>28</v>
      </c>
      <c r="E250" s="257"/>
      <c r="F250" s="250">
        <v>1.4</v>
      </c>
    </row>
    <row r="251" spans="1:6" x14ac:dyDescent="0.25">
      <c r="A251" s="245">
        <v>2016</v>
      </c>
      <c r="B251" s="246" t="s">
        <v>44</v>
      </c>
      <c r="C251" s="246" t="s">
        <v>26</v>
      </c>
      <c r="D251" s="246" t="s">
        <v>28</v>
      </c>
      <c r="E251" s="257"/>
      <c r="F251" s="255">
        <v>20108</v>
      </c>
    </row>
    <row r="252" spans="1:6" x14ac:dyDescent="0.25">
      <c r="A252" s="245">
        <v>2017</v>
      </c>
      <c r="B252" s="246" t="s">
        <v>44</v>
      </c>
      <c r="C252" s="246" t="s">
        <v>26</v>
      </c>
      <c r="D252" s="246" t="s">
        <v>28</v>
      </c>
      <c r="E252" s="257"/>
      <c r="F252" s="255">
        <v>21609</v>
      </c>
    </row>
    <row r="253" spans="1:6" x14ac:dyDescent="0.25">
      <c r="A253" s="245">
        <v>2018</v>
      </c>
      <c r="B253" s="246" t="s">
        <v>44</v>
      </c>
      <c r="C253" s="246" t="s">
        <v>26</v>
      </c>
      <c r="D253" s="246" t="s">
        <v>28</v>
      </c>
      <c r="E253" s="257"/>
      <c r="F253" s="255">
        <v>23814</v>
      </c>
    </row>
    <row r="254" spans="1:6" x14ac:dyDescent="0.25">
      <c r="A254" s="245">
        <v>2019</v>
      </c>
      <c r="B254" s="246" t="s">
        <v>44</v>
      </c>
      <c r="C254" s="246" t="s">
        <v>26</v>
      </c>
      <c r="D254" s="246" t="s">
        <v>28</v>
      </c>
      <c r="E254" s="257"/>
      <c r="F254" s="255">
        <v>27309</v>
      </c>
    </row>
    <row r="255" spans="1:6" x14ac:dyDescent="0.25">
      <c r="A255" s="245">
        <v>2020</v>
      </c>
      <c r="B255" s="246" t="s">
        <v>44</v>
      </c>
      <c r="C255" s="246" t="s">
        <v>26</v>
      </c>
      <c r="D255" s="246" t="s">
        <v>28</v>
      </c>
      <c r="E255" s="257"/>
      <c r="F255" s="255">
        <v>29395</v>
      </c>
    </row>
    <row r="256" spans="1:6" x14ac:dyDescent="0.25">
      <c r="A256" s="245">
        <v>2016</v>
      </c>
      <c r="B256" s="246" t="s">
        <v>45</v>
      </c>
      <c r="C256" s="246" t="s">
        <v>14</v>
      </c>
      <c r="D256" s="246" t="s">
        <v>30</v>
      </c>
      <c r="E256" s="257"/>
      <c r="F256" s="248">
        <v>80.2</v>
      </c>
    </row>
    <row r="257" spans="1:6" x14ac:dyDescent="0.25">
      <c r="A257" s="245">
        <v>2017</v>
      </c>
      <c r="B257" s="246" t="s">
        <v>45</v>
      </c>
      <c r="C257" s="246" t="s">
        <v>14</v>
      </c>
      <c r="D257" s="246" t="s">
        <v>30</v>
      </c>
      <c r="E257" s="257"/>
      <c r="F257" s="248">
        <v>83.9</v>
      </c>
    </row>
    <row r="258" spans="1:6" x14ac:dyDescent="0.25">
      <c r="A258" s="245">
        <v>2018</v>
      </c>
      <c r="B258" s="246" t="s">
        <v>45</v>
      </c>
      <c r="C258" s="246" t="s">
        <v>14</v>
      </c>
      <c r="D258" s="246" t="s">
        <v>30</v>
      </c>
      <c r="E258" s="257"/>
      <c r="F258" s="248">
        <v>81.7</v>
      </c>
    </row>
    <row r="259" spans="1:6" x14ac:dyDescent="0.25">
      <c r="A259" s="245">
        <v>2019</v>
      </c>
      <c r="B259" s="246" t="s">
        <v>45</v>
      </c>
      <c r="C259" s="246" t="s">
        <v>14</v>
      </c>
      <c r="D259" s="246" t="s">
        <v>30</v>
      </c>
      <c r="E259" s="257"/>
      <c r="F259" s="248">
        <v>87.7</v>
      </c>
    </row>
    <row r="260" spans="1:6" x14ac:dyDescent="0.25">
      <c r="A260" s="245">
        <v>2020</v>
      </c>
      <c r="B260" s="246" t="s">
        <v>45</v>
      </c>
      <c r="C260" s="246" t="s">
        <v>14</v>
      </c>
      <c r="D260" s="246" t="s">
        <v>30</v>
      </c>
      <c r="E260" s="257"/>
      <c r="F260" s="248">
        <v>80.099999999999994</v>
      </c>
    </row>
    <row r="261" spans="1:6" x14ac:dyDescent="0.25">
      <c r="A261" s="245">
        <v>2018</v>
      </c>
      <c r="B261" s="246" t="s">
        <v>46</v>
      </c>
      <c r="C261" s="246" t="s">
        <v>14</v>
      </c>
      <c r="D261" s="246" t="s">
        <v>27</v>
      </c>
      <c r="E261" s="257"/>
      <c r="F261" s="248">
        <v>41.1</v>
      </c>
    </row>
    <row r="262" spans="1:6" x14ac:dyDescent="0.25">
      <c r="A262" s="245">
        <v>2019</v>
      </c>
      <c r="B262" s="246" t="s">
        <v>46</v>
      </c>
      <c r="C262" s="246" t="s">
        <v>14</v>
      </c>
      <c r="D262" s="246" t="s">
        <v>27</v>
      </c>
      <c r="E262" s="257"/>
      <c r="F262" s="248">
        <v>40.5</v>
      </c>
    </row>
    <row r="263" spans="1:6" x14ac:dyDescent="0.25">
      <c r="A263" s="245">
        <v>2020</v>
      </c>
      <c r="B263" s="246" t="s">
        <v>46</v>
      </c>
      <c r="C263" s="246" t="s">
        <v>14</v>
      </c>
      <c r="D263" s="246" t="s">
        <v>27</v>
      </c>
      <c r="E263" s="257"/>
      <c r="F263" s="248">
        <v>38.6</v>
      </c>
    </row>
    <row r="264" spans="1:6" x14ac:dyDescent="0.25">
      <c r="A264" s="245">
        <v>2018</v>
      </c>
      <c r="B264" s="246" t="s">
        <v>46</v>
      </c>
      <c r="C264" s="246" t="s">
        <v>14</v>
      </c>
      <c r="D264" s="246" t="s">
        <v>30</v>
      </c>
      <c r="E264" s="257"/>
      <c r="F264" s="248">
        <v>50.1</v>
      </c>
    </row>
    <row r="265" spans="1:6" x14ac:dyDescent="0.25">
      <c r="A265" s="245">
        <v>2019</v>
      </c>
      <c r="B265" s="246" t="s">
        <v>46</v>
      </c>
      <c r="C265" s="246" t="s">
        <v>14</v>
      </c>
      <c r="D265" s="246" t="s">
        <v>30</v>
      </c>
      <c r="E265" s="257"/>
      <c r="F265" s="248">
        <v>45.8</v>
      </c>
    </row>
    <row r="266" spans="1:6" x14ac:dyDescent="0.25">
      <c r="A266" s="245">
        <v>2020</v>
      </c>
      <c r="B266" s="246" t="s">
        <v>46</v>
      </c>
      <c r="C266" s="246" t="s">
        <v>14</v>
      </c>
      <c r="D266" s="246" t="s">
        <v>30</v>
      </c>
      <c r="E266" s="257"/>
      <c r="F266" s="248">
        <v>43.3</v>
      </c>
    </row>
    <row r="267" spans="1:6" x14ac:dyDescent="0.25">
      <c r="A267" s="245">
        <v>2016</v>
      </c>
      <c r="B267" s="246" t="s">
        <v>47</v>
      </c>
      <c r="C267" s="246" t="s">
        <v>14</v>
      </c>
      <c r="D267" s="246" t="s">
        <v>27</v>
      </c>
      <c r="E267" s="257"/>
      <c r="F267" s="248">
        <v>86.7</v>
      </c>
    </row>
    <row r="268" spans="1:6" x14ac:dyDescent="0.25">
      <c r="A268" s="245">
        <v>2017</v>
      </c>
      <c r="B268" s="246" t="s">
        <v>47</v>
      </c>
      <c r="C268" s="246" t="s">
        <v>14</v>
      </c>
      <c r="D268" s="246" t="s">
        <v>27</v>
      </c>
      <c r="E268" s="257"/>
      <c r="F268" s="248">
        <v>84</v>
      </c>
    </row>
    <row r="269" spans="1:6" x14ac:dyDescent="0.25">
      <c r="A269" s="245">
        <v>2018</v>
      </c>
      <c r="B269" s="246" t="s">
        <v>47</v>
      </c>
      <c r="C269" s="246" t="s">
        <v>14</v>
      </c>
      <c r="D269" s="246" t="s">
        <v>27</v>
      </c>
      <c r="E269" s="257"/>
      <c r="F269" s="248">
        <v>83.1</v>
      </c>
    </row>
    <row r="270" spans="1:6" x14ac:dyDescent="0.25">
      <c r="A270" s="245">
        <v>2019</v>
      </c>
      <c r="B270" s="246" t="s">
        <v>47</v>
      </c>
      <c r="C270" s="246" t="s">
        <v>14</v>
      </c>
      <c r="D270" s="246" t="s">
        <v>27</v>
      </c>
      <c r="E270" s="257"/>
      <c r="F270" s="248">
        <v>87.8</v>
      </c>
    </row>
    <row r="271" spans="1:6" x14ac:dyDescent="0.25">
      <c r="A271" s="245">
        <v>2020</v>
      </c>
      <c r="B271" s="246" t="s">
        <v>47</v>
      </c>
      <c r="C271" s="246" t="s">
        <v>14</v>
      </c>
      <c r="D271" s="246" t="s">
        <v>27</v>
      </c>
      <c r="E271" s="257"/>
      <c r="F271" s="248">
        <v>86.4</v>
      </c>
    </row>
    <row r="272" spans="1:6" x14ac:dyDescent="0.25">
      <c r="A272" s="245">
        <v>2016</v>
      </c>
      <c r="B272" s="246" t="s">
        <v>47</v>
      </c>
      <c r="C272" s="246" t="s">
        <v>14</v>
      </c>
      <c r="D272" s="246" t="s">
        <v>30</v>
      </c>
      <c r="E272" s="257"/>
      <c r="F272" s="248">
        <v>82</v>
      </c>
    </row>
    <row r="273" spans="1:6" x14ac:dyDescent="0.25">
      <c r="A273" s="245">
        <v>2017</v>
      </c>
      <c r="B273" s="246" t="s">
        <v>47</v>
      </c>
      <c r="C273" s="246" t="s">
        <v>14</v>
      </c>
      <c r="D273" s="246" t="s">
        <v>30</v>
      </c>
      <c r="E273" s="257"/>
      <c r="F273" s="248">
        <v>77.400000000000006</v>
      </c>
    </row>
    <row r="274" spans="1:6" x14ac:dyDescent="0.25">
      <c r="A274" s="245">
        <v>2018</v>
      </c>
      <c r="B274" s="246" t="s">
        <v>47</v>
      </c>
      <c r="C274" s="246" t="s">
        <v>14</v>
      </c>
      <c r="D274" s="246" t="s">
        <v>30</v>
      </c>
      <c r="E274" s="257"/>
      <c r="F274" s="248">
        <v>82.7</v>
      </c>
    </row>
    <row r="275" spans="1:6" x14ac:dyDescent="0.25">
      <c r="A275" s="245">
        <v>2019</v>
      </c>
      <c r="B275" s="246" t="s">
        <v>47</v>
      </c>
      <c r="C275" s="246" t="s">
        <v>14</v>
      </c>
      <c r="D275" s="246" t="s">
        <v>30</v>
      </c>
      <c r="E275" s="257"/>
      <c r="F275" s="248">
        <v>81.7</v>
      </c>
    </row>
    <row r="276" spans="1:6" x14ac:dyDescent="0.25">
      <c r="A276" s="245">
        <v>2020</v>
      </c>
      <c r="B276" s="246" t="s">
        <v>47</v>
      </c>
      <c r="C276" s="246" t="s">
        <v>14</v>
      </c>
      <c r="D276" s="246" t="s">
        <v>30</v>
      </c>
      <c r="E276" s="257"/>
      <c r="F276" s="248">
        <v>76.900000000000006</v>
      </c>
    </row>
    <row r="277" spans="1:6" x14ac:dyDescent="0.25">
      <c r="A277" s="245">
        <v>2016</v>
      </c>
      <c r="B277" s="246" t="s">
        <v>48</v>
      </c>
      <c r="C277" s="246" t="s">
        <v>14</v>
      </c>
      <c r="D277" s="246" t="s">
        <v>27</v>
      </c>
      <c r="E277" s="257"/>
      <c r="F277" s="248">
        <v>56.6</v>
      </c>
    </row>
    <row r="278" spans="1:6" x14ac:dyDescent="0.25">
      <c r="A278" s="245">
        <v>2017</v>
      </c>
      <c r="B278" s="246" t="s">
        <v>48</v>
      </c>
      <c r="C278" s="246" t="s">
        <v>14</v>
      </c>
      <c r="D278" s="246" t="s">
        <v>27</v>
      </c>
      <c r="E278" s="257"/>
      <c r="F278" s="248">
        <v>62.4</v>
      </c>
    </row>
    <row r="279" spans="1:6" x14ac:dyDescent="0.25">
      <c r="A279" s="245">
        <v>2018</v>
      </c>
      <c r="B279" s="246" t="s">
        <v>48</v>
      </c>
      <c r="C279" s="246" t="s">
        <v>14</v>
      </c>
      <c r="D279" s="246" t="s">
        <v>27</v>
      </c>
      <c r="E279" s="257"/>
      <c r="F279" s="248">
        <v>65.099999999999994</v>
      </c>
    </row>
    <row r="280" spans="1:6" x14ac:dyDescent="0.25">
      <c r="A280" s="245">
        <v>2019</v>
      </c>
      <c r="B280" s="246" t="s">
        <v>48</v>
      </c>
      <c r="C280" s="246" t="s">
        <v>14</v>
      </c>
      <c r="D280" s="246" t="s">
        <v>27</v>
      </c>
      <c r="E280" s="257"/>
      <c r="F280" s="248">
        <v>78.099999999999994</v>
      </c>
    </row>
    <row r="281" spans="1:6" x14ac:dyDescent="0.25">
      <c r="A281" s="245">
        <v>2020</v>
      </c>
      <c r="B281" s="246" t="s">
        <v>48</v>
      </c>
      <c r="C281" s="246" t="s">
        <v>14</v>
      </c>
      <c r="D281" s="246" t="s">
        <v>27</v>
      </c>
      <c r="E281" s="257"/>
      <c r="F281" s="248">
        <v>76.599999999999994</v>
      </c>
    </row>
    <row r="282" spans="1:6" x14ac:dyDescent="0.25">
      <c r="A282" s="245">
        <v>2016</v>
      </c>
      <c r="B282" s="246" t="s">
        <v>48</v>
      </c>
      <c r="C282" s="246" t="s">
        <v>14</v>
      </c>
      <c r="D282" s="246" t="s">
        <v>30</v>
      </c>
      <c r="E282" s="257"/>
      <c r="F282" s="248">
        <v>58.3</v>
      </c>
    </row>
    <row r="283" spans="1:6" x14ac:dyDescent="0.25">
      <c r="A283" s="245">
        <v>2017</v>
      </c>
      <c r="B283" s="246" t="s">
        <v>48</v>
      </c>
      <c r="C283" s="246" t="s">
        <v>14</v>
      </c>
      <c r="D283" s="246" t="s">
        <v>30</v>
      </c>
      <c r="E283" s="257"/>
      <c r="F283" s="248">
        <v>62.6</v>
      </c>
    </row>
    <row r="284" spans="1:6" x14ac:dyDescent="0.25">
      <c r="A284" s="245">
        <v>2018</v>
      </c>
      <c r="B284" s="246" t="s">
        <v>48</v>
      </c>
      <c r="C284" s="246" t="s">
        <v>14</v>
      </c>
      <c r="D284" s="246" t="s">
        <v>30</v>
      </c>
      <c r="E284" s="257"/>
      <c r="F284" s="248">
        <v>64.400000000000006</v>
      </c>
    </row>
    <row r="285" spans="1:6" x14ac:dyDescent="0.25">
      <c r="A285" s="245">
        <v>2019</v>
      </c>
      <c r="B285" s="246" t="s">
        <v>48</v>
      </c>
      <c r="C285" s="246" t="s">
        <v>14</v>
      </c>
      <c r="D285" s="246" t="s">
        <v>30</v>
      </c>
      <c r="E285" s="257"/>
      <c r="F285" s="248">
        <v>72.099999999999994</v>
      </c>
    </row>
    <row r="286" spans="1:6" x14ac:dyDescent="0.25">
      <c r="A286" s="245">
        <v>2020</v>
      </c>
      <c r="B286" s="246" t="s">
        <v>48</v>
      </c>
      <c r="C286" s="246" t="s">
        <v>14</v>
      </c>
      <c r="D286" s="246" t="s">
        <v>30</v>
      </c>
      <c r="E286" s="257"/>
      <c r="F286" s="248">
        <v>68.400000000000006</v>
      </c>
    </row>
    <row r="287" spans="1:6" x14ac:dyDescent="0.25">
      <c r="A287" s="245">
        <v>2016</v>
      </c>
      <c r="B287" s="246" t="s">
        <v>49</v>
      </c>
      <c r="C287" s="246" t="s">
        <v>19</v>
      </c>
      <c r="D287" s="246" t="s">
        <v>26</v>
      </c>
      <c r="E287" s="257"/>
      <c r="F287" s="248">
        <v>38.5</v>
      </c>
    </row>
    <row r="288" spans="1:6" x14ac:dyDescent="0.25">
      <c r="A288" s="245">
        <v>2017</v>
      </c>
      <c r="B288" s="246" t="s">
        <v>49</v>
      </c>
      <c r="C288" s="246" t="s">
        <v>19</v>
      </c>
      <c r="D288" s="246" t="s">
        <v>26</v>
      </c>
      <c r="E288" s="257"/>
      <c r="F288" s="248">
        <v>38.5</v>
      </c>
    </row>
    <row r="289" spans="1:6" x14ac:dyDescent="0.25">
      <c r="A289" s="245">
        <v>2018</v>
      </c>
      <c r="B289" s="246" t="s">
        <v>49</v>
      </c>
      <c r="C289" s="246" t="s">
        <v>19</v>
      </c>
      <c r="D289" s="246" t="s">
        <v>26</v>
      </c>
      <c r="E289" s="257"/>
      <c r="F289" s="248">
        <v>38.5</v>
      </c>
    </row>
    <row r="290" spans="1:6" x14ac:dyDescent="0.25">
      <c r="A290" s="245">
        <v>2019</v>
      </c>
      <c r="B290" s="246" t="s">
        <v>49</v>
      </c>
      <c r="C290" s="246" t="s">
        <v>19</v>
      </c>
      <c r="D290" s="246" t="s">
        <v>26</v>
      </c>
      <c r="E290" s="257"/>
      <c r="F290" s="248">
        <v>46.2</v>
      </c>
    </row>
    <row r="291" spans="1:6" x14ac:dyDescent="0.25">
      <c r="A291" s="245">
        <v>2020</v>
      </c>
      <c r="B291" s="246" t="s">
        <v>49</v>
      </c>
      <c r="C291" s="246" t="s">
        <v>19</v>
      </c>
      <c r="D291" s="246" t="s">
        <v>26</v>
      </c>
      <c r="E291" s="257"/>
      <c r="F291" s="248">
        <v>46.2</v>
      </c>
    </row>
    <row r="292" spans="1:6" x14ac:dyDescent="0.25">
      <c r="A292" s="245">
        <v>2016</v>
      </c>
      <c r="B292" s="246" t="s">
        <v>50</v>
      </c>
      <c r="C292" s="246" t="s">
        <v>19</v>
      </c>
      <c r="D292" s="246" t="s">
        <v>26</v>
      </c>
      <c r="E292" s="257"/>
      <c r="F292" s="248">
        <v>86.8</v>
      </c>
    </row>
    <row r="293" spans="1:6" x14ac:dyDescent="0.25">
      <c r="A293" s="245">
        <v>2017</v>
      </c>
      <c r="B293" s="246" t="s">
        <v>50</v>
      </c>
      <c r="C293" s="246" t="s">
        <v>19</v>
      </c>
      <c r="D293" s="246" t="s">
        <v>26</v>
      </c>
      <c r="E293" s="257"/>
      <c r="F293" s="248">
        <v>88.4</v>
      </c>
    </row>
    <row r="294" spans="1:6" x14ac:dyDescent="0.25">
      <c r="A294" s="245">
        <v>2018</v>
      </c>
      <c r="B294" s="246" t="s">
        <v>50</v>
      </c>
      <c r="C294" s="246" t="s">
        <v>19</v>
      </c>
      <c r="D294" s="246" t="s">
        <v>26</v>
      </c>
      <c r="E294" s="257"/>
      <c r="F294" s="248">
        <v>92.6</v>
      </c>
    </row>
    <row r="295" spans="1:6" x14ac:dyDescent="0.25">
      <c r="A295" s="245">
        <v>2019</v>
      </c>
      <c r="B295" s="246" t="s">
        <v>50</v>
      </c>
      <c r="C295" s="246" t="s">
        <v>19</v>
      </c>
      <c r="D295" s="246" t="s">
        <v>26</v>
      </c>
      <c r="E295" s="257"/>
      <c r="F295" s="248">
        <v>105.4</v>
      </c>
    </row>
    <row r="296" spans="1:6" x14ac:dyDescent="0.25">
      <c r="A296" s="245">
        <v>2020</v>
      </c>
      <c r="B296" s="246" t="s">
        <v>50</v>
      </c>
      <c r="C296" s="246" t="s">
        <v>19</v>
      </c>
      <c r="D296" s="246" t="s">
        <v>26</v>
      </c>
      <c r="E296" s="257"/>
      <c r="F296" s="248">
        <v>107.3</v>
      </c>
    </row>
    <row r="297" spans="1:6" x14ac:dyDescent="0.25">
      <c r="A297" s="245">
        <v>2016</v>
      </c>
      <c r="B297" s="246" t="s">
        <v>51</v>
      </c>
      <c r="C297" s="246" t="s">
        <v>19</v>
      </c>
      <c r="D297" s="246" t="s">
        <v>26</v>
      </c>
      <c r="E297" s="257"/>
      <c r="F297" s="248">
        <v>64</v>
      </c>
    </row>
    <row r="298" spans="1:6" x14ac:dyDescent="0.25">
      <c r="A298" s="245">
        <v>2017</v>
      </c>
      <c r="B298" s="246" t="s">
        <v>51</v>
      </c>
      <c r="C298" s="246" t="s">
        <v>19</v>
      </c>
      <c r="D298" s="246" t="s">
        <v>26</v>
      </c>
      <c r="E298" s="257"/>
      <c r="F298" s="248">
        <v>63.4</v>
      </c>
    </row>
    <row r="299" spans="1:6" x14ac:dyDescent="0.25">
      <c r="A299" s="245">
        <v>2018</v>
      </c>
      <c r="B299" s="246" t="s">
        <v>51</v>
      </c>
      <c r="C299" s="246" t="s">
        <v>19</v>
      </c>
      <c r="D299" s="246" t="s">
        <v>26</v>
      </c>
      <c r="E299" s="257"/>
      <c r="F299" s="248">
        <v>62.5</v>
      </c>
    </row>
    <row r="300" spans="1:6" x14ac:dyDescent="0.25">
      <c r="A300" s="245">
        <v>2019</v>
      </c>
      <c r="B300" s="246" t="s">
        <v>51</v>
      </c>
      <c r="C300" s="246" t="s">
        <v>19</v>
      </c>
      <c r="D300" s="246" t="s">
        <v>26</v>
      </c>
      <c r="E300" s="257"/>
      <c r="F300" s="248">
        <v>74.400000000000006</v>
      </c>
    </row>
    <row r="301" spans="1:6" x14ac:dyDescent="0.25">
      <c r="A301" s="245">
        <v>2020</v>
      </c>
      <c r="B301" s="246" t="s">
        <v>51</v>
      </c>
      <c r="C301" s="246" t="s">
        <v>19</v>
      </c>
      <c r="D301" s="246" t="s">
        <v>26</v>
      </c>
      <c r="E301" s="257"/>
      <c r="F301" s="248">
        <v>74.400000000000006</v>
      </c>
    </row>
    <row r="302" spans="1:6" x14ac:dyDescent="0.25">
      <c r="A302" s="245">
        <v>2016</v>
      </c>
      <c r="B302" s="246" t="s">
        <v>52</v>
      </c>
      <c r="C302" s="246" t="s">
        <v>19</v>
      </c>
      <c r="D302" s="246" t="s">
        <v>26</v>
      </c>
      <c r="E302" s="257"/>
      <c r="F302" s="248">
        <v>74</v>
      </c>
    </row>
    <row r="303" spans="1:6" x14ac:dyDescent="0.25">
      <c r="A303" s="245">
        <v>2017</v>
      </c>
      <c r="B303" s="246" t="s">
        <v>52</v>
      </c>
      <c r="C303" s="246" t="s">
        <v>19</v>
      </c>
      <c r="D303" s="246" t="s">
        <v>26</v>
      </c>
      <c r="E303" s="257"/>
      <c r="F303" s="248">
        <v>73.2</v>
      </c>
    </row>
    <row r="304" spans="1:6" x14ac:dyDescent="0.25">
      <c r="A304" s="245">
        <v>2018</v>
      </c>
      <c r="B304" s="246" t="s">
        <v>52</v>
      </c>
      <c r="C304" s="246" t="s">
        <v>19</v>
      </c>
      <c r="D304" s="246" t="s">
        <v>26</v>
      </c>
      <c r="E304" s="257"/>
      <c r="F304" s="248">
        <v>72.5</v>
      </c>
    </row>
    <row r="305" spans="1:6" x14ac:dyDescent="0.25">
      <c r="A305" s="245">
        <v>2019</v>
      </c>
      <c r="B305" s="246" t="s">
        <v>52</v>
      </c>
      <c r="C305" s="246" t="s">
        <v>19</v>
      </c>
      <c r="D305" s="246" t="s">
        <v>26</v>
      </c>
      <c r="E305" s="257"/>
      <c r="F305" s="248">
        <v>86.1</v>
      </c>
    </row>
    <row r="306" spans="1:6" x14ac:dyDescent="0.25">
      <c r="A306" s="245">
        <v>2020</v>
      </c>
      <c r="B306" s="246" t="s">
        <v>52</v>
      </c>
      <c r="C306" s="246" t="s">
        <v>19</v>
      </c>
      <c r="D306" s="246" t="s">
        <v>26</v>
      </c>
      <c r="E306" s="257"/>
      <c r="F306" s="248">
        <v>84.5</v>
      </c>
    </row>
    <row r="307" spans="1:6" x14ac:dyDescent="0.25">
      <c r="A307" s="245">
        <v>2016</v>
      </c>
      <c r="B307" s="246" t="s">
        <v>53</v>
      </c>
      <c r="C307" s="246" t="s">
        <v>14</v>
      </c>
      <c r="D307" s="246" t="s">
        <v>26</v>
      </c>
      <c r="E307" s="257"/>
      <c r="F307" s="248">
        <v>23.5</v>
      </c>
    </row>
    <row r="308" spans="1:6" x14ac:dyDescent="0.25">
      <c r="A308" s="245">
        <v>2017</v>
      </c>
      <c r="B308" s="246" t="s">
        <v>53</v>
      </c>
      <c r="C308" s="246" t="s">
        <v>14</v>
      </c>
      <c r="D308" s="246" t="s">
        <v>26</v>
      </c>
      <c r="E308" s="257"/>
      <c r="F308" s="248">
        <v>25.7</v>
      </c>
    </row>
    <row r="309" spans="1:6" x14ac:dyDescent="0.25">
      <c r="A309" s="245">
        <v>2018</v>
      </c>
      <c r="B309" s="246" t="s">
        <v>53</v>
      </c>
      <c r="C309" s="246" t="s">
        <v>14</v>
      </c>
      <c r="D309" s="246" t="s">
        <v>26</v>
      </c>
      <c r="E309" s="257"/>
      <c r="F309" s="248">
        <v>26.7</v>
      </c>
    </row>
    <row r="310" spans="1:6" x14ac:dyDescent="0.25">
      <c r="A310" s="245">
        <v>2019</v>
      </c>
      <c r="B310" s="246" t="s">
        <v>53</v>
      </c>
      <c r="C310" s="246" t="s">
        <v>14</v>
      </c>
      <c r="D310" s="246" t="s">
        <v>26</v>
      </c>
      <c r="E310" s="257"/>
      <c r="F310" s="248">
        <v>28.3</v>
      </c>
    </row>
    <row r="311" spans="1:6" x14ac:dyDescent="0.25">
      <c r="A311" s="245">
        <v>2020</v>
      </c>
      <c r="B311" s="246" t="s">
        <v>53</v>
      </c>
      <c r="C311" s="246" t="s">
        <v>14</v>
      </c>
      <c r="D311" s="246" t="s">
        <v>26</v>
      </c>
      <c r="E311" s="257"/>
      <c r="F311" s="248">
        <v>27.1</v>
      </c>
    </row>
    <row r="312" spans="1:6" x14ac:dyDescent="0.25">
      <c r="A312" s="245">
        <v>2016</v>
      </c>
      <c r="B312" s="246" t="s">
        <v>54</v>
      </c>
      <c r="C312" s="246" t="s">
        <v>14</v>
      </c>
      <c r="D312" s="246" t="s">
        <v>26</v>
      </c>
      <c r="E312" s="257"/>
      <c r="F312" s="248">
        <v>33.799999999999997</v>
      </c>
    </row>
    <row r="313" spans="1:6" x14ac:dyDescent="0.25">
      <c r="A313" s="245">
        <v>2017</v>
      </c>
      <c r="B313" s="246" t="s">
        <v>54</v>
      </c>
      <c r="C313" s="246" t="s">
        <v>14</v>
      </c>
      <c r="D313" s="246" t="s">
        <v>26</v>
      </c>
      <c r="E313" s="257"/>
      <c r="F313" s="248">
        <v>39.799999999999997</v>
      </c>
    </row>
    <row r="314" spans="1:6" x14ac:dyDescent="0.25">
      <c r="A314" s="245">
        <v>2018</v>
      </c>
      <c r="B314" s="246" t="s">
        <v>54</v>
      </c>
      <c r="C314" s="246" t="s">
        <v>14</v>
      </c>
      <c r="D314" s="246" t="s">
        <v>26</v>
      </c>
      <c r="E314" s="257"/>
      <c r="F314" s="248">
        <v>44.2</v>
      </c>
    </row>
    <row r="315" spans="1:6" x14ac:dyDescent="0.25">
      <c r="A315" s="245">
        <v>2019</v>
      </c>
      <c r="B315" s="246" t="s">
        <v>54</v>
      </c>
      <c r="C315" s="246" t="s">
        <v>14</v>
      </c>
      <c r="D315" s="246" t="s">
        <v>26</v>
      </c>
      <c r="E315" s="257"/>
      <c r="F315" s="248">
        <v>45</v>
      </c>
    </row>
    <row r="316" spans="1:6" x14ac:dyDescent="0.25">
      <c r="A316" s="245">
        <v>2020</v>
      </c>
      <c r="B316" s="246" t="s">
        <v>54</v>
      </c>
      <c r="C316" s="246" t="s">
        <v>14</v>
      </c>
      <c r="D316" s="246" t="s">
        <v>26</v>
      </c>
      <c r="E316" s="257"/>
      <c r="F316" s="248">
        <v>47.1</v>
      </c>
    </row>
    <row r="317" spans="1:6" ht="16.5" x14ac:dyDescent="0.25">
      <c r="A317" s="251">
        <v>2016</v>
      </c>
      <c r="B317" s="252" t="s">
        <v>343</v>
      </c>
      <c r="C317" s="246" t="s">
        <v>14</v>
      </c>
      <c r="D317" s="246" t="s">
        <v>26</v>
      </c>
      <c r="E317" s="258">
        <v>51852</v>
      </c>
      <c r="F317" s="253"/>
    </row>
    <row r="318" spans="1:6" ht="16.5" x14ac:dyDescent="0.25">
      <c r="A318" s="251">
        <v>2017</v>
      </c>
      <c r="B318" s="252" t="s">
        <v>343</v>
      </c>
      <c r="C318" s="246" t="s">
        <v>14</v>
      </c>
      <c r="D318" s="246" t="s">
        <v>26</v>
      </c>
      <c r="E318" s="258">
        <v>56121</v>
      </c>
      <c r="F318" s="253"/>
    </row>
    <row r="319" spans="1:6" ht="16.5" x14ac:dyDescent="0.25">
      <c r="A319" s="251">
        <v>2018</v>
      </c>
      <c r="B319" s="252" t="s">
        <v>343</v>
      </c>
      <c r="C319" s="246" t="s">
        <v>14</v>
      </c>
      <c r="D319" s="246" t="s">
        <v>26</v>
      </c>
      <c r="E319" s="258">
        <v>56959</v>
      </c>
      <c r="F319" s="253"/>
    </row>
    <row r="320" spans="1:6" ht="16.5" x14ac:dyDescent="0.25">
      <c r="A320" s="251">
        <v>2019</v>
      </c>
      <c r="B320" s="252" t="s">
        <v>343</v>
      </c>
      <c r="C320" s="246" t="s">
        <v>14</v>
      </c>
      <c r="D320" s="246" t="s">
        <v>26</v>
      </c>
      <c r="E320" s="258">
        <v>59683</v>
      </c>
      <c r="F320" s="253"/>
    </row>
    <row r="321" spans="1:6" ht="16.5" x14ac:dyDescent="0.25">
      <c r="A321" s="251">
        <v>2020</v>
      </c>
      <c r="B321" s="252" t="s">
        <v>343</v>
      </c>
      <c r="C321" s="246" t="s">
        <v>14</v>
      </c>
      <c r="D321" s="246" t="s">
        <v>26</v>
      </c>
      <c r="E321" s="258">
        <v>56987</v>
      </c>
      <c r="F321" s="253"/>
    </row>
    <row r="322" spans="1:6" ht="16.5" x14ac:dyDescent="0.25">
      <c r="A322" s="251">
        <v>2016</v>
      </c>
      <c r="B322" s="252" t="s">
        <v>343</v>
      </c>
      <c r="C322" s="246" t="s">
        <v>14</v>
      </c>
      <c r="D322" s="252" t="s">
        <v>27</v>
      </c>
      <c r="E322" s="258">
        <v>29652</v>
      </c>
      <c r="F322" s="253"/>
    </row>
    <row r="323" spans="1:6" ht="16.5" x14ac:dyDescent="0.25">
      <c r="A323" s="251">
        <v>2017</v>
      </c>
      <c r="B323" s="252" t="s">
        <v>343</v>
      </c>
      <c r="C323" s="246" t="s">
        <v>14</v>
      </c>
      <c r="D323" s="252" t="s">
        <v>27</v>
      </c>
      <c r="E323" s="258">
        <v>31374</v>
      </c>
      <c r="F323" s="253"/>
    </row>
    <row r="324" spans="1:6" ht="16.5" x14ac:dyDescent="0.25">
      <c r="A324" s="251">
        <v>2018</v>
      </c>
      <c r="B324" s="252" t="s">
        <v>343</v>
      </c>
      <c r="C324" s="246" t="s">
        <v>14</v>
      </c>
      <c r="D324" s="252" t="s">
        <v>27</v>
      </c>
      <c r="E324" s="258">
        <v>32084</v>
      </c>
      <c r="F324" s="253"/>
    </row>
    <row r="325" spans="1:6" ht="16.5" x14ac:dyDescent="0.25">
      <c r="A325" s="251">
        <v>2019</v>
      </c>
      <c r="B325" s="252" t="s">
        <v>343</v>
      </c>
      <c r="C325" s="246" t="s">
        <v>14</v>
      </c>
      <c r="D325" s="252" t="s">
        <v>27</v>
      </c>
      <c r="E325" s="258">
        <v>33709</v>
      </c>
      <c r="F325" s="253"/>
    </row>
    <row r="326" spans="1:6" ht="16.5" x14ac:dyDescent="0.25">
      <c r="A326" s="251">
        <v>2020</v>
      </c>
      <c r="B326" s="252" t="s">
        <v>343</v>
      </c>
      <c r="C326" s="246" t="s">
        <v>14</v>
      </c>
      <c r="D326" s="252" t="s">
        <v>27</v>
      </c>
      <c r="E326" s="258">
        <v>32574</v>
      </c>
      <c r="F326" s="253"/>
    </row>
    <row r="327" spans="1:6" ht="16.5" x14ac:dyDescent="0.25">
      <c r="A327" s="251">
        <v>2016</v>
      </c>
      <c r="B327" s="252" t="s">
        <v>343</v>
      </c>
      <c r="C327" s="246" t="s">
        <v>14</v>
      </c>
      <c r="D327" s="252" t="s">
        <v>30</v>
      </c>
      <c r="E327" s="258">
        <v>22200</v>
      </c>
      <c r="F327" s="253"/>
    </row>
    <row r="328" spans="1:6" ht="16.5" x14ac:dyDescent="0.25">
      <c r="A328" s="251">
        <v>2017</v>
      </c>
      <c r="B328" s="252" t="s">
        <v>343</v>
      </c>
      <c r="C328" s="246" t="s">
        <v>14</v>
      </c>
      <c r="D328" s="252" t="s">
        <v>30</v>
      </c>
      <c r="E328" s="258">
        <v>24747</v>
      </c>
      <c r="F328" s="253"/>
    </row>
    <row r="329" spans="1:6" ht="16.5" x14ac:dyDescent="0.25">
      <c r="A329" s="251">
        <v>2018</v>
      </c>
      <c r="B329" s="252" t="s">
        <v>343</v>
      </c>
      <c r="C329" s="246" t="s">
        <v>14</v>
      </c>
      <c r="D329" s="252" t="s">
        <v>30</v>
      </c>
      <c r="E329" s="258">
        <v>24875</v>
      </c>
      <c r="F329" s="253"/>
    </row>
    <row r="330" spans="1:6" ht="16.5" x14ac:dyDescent="0.25">
      <c r="A330" s="251">
        <v>2019</v>
      </c>
      <c r="B330" s="252" t="s">
        <v>343</v>
      </c>
      <c r="C330" s="246" t="s">
        <v>14</v>
      </c>
      <c r="D330" s="252" t="s">
        <v>30</v>
      </c>
      <c r="E330" s="258">
        <v>25974</v>
      </c>
      <c r="F330" s="253"/>
    </row>
    <row r="331" spans="1:6" ht="16.5" x14ac:dyDescent="0.25">
      <c r="A331" s="251">
        <v>2020</v>
      </c>
      <c r="B331" s="252" t="s">
        <v>343</v>
      </c>
      <c r="C331" s="246" t="s">
        <v>14</v>
      </c>
      <c r="D331" s="252" t="s">
        <v>30</v>
      </c>
      <c r="E331" s="258">
        <v>24413</v>
      </c>
      <c r="F331" s="253"/>
    </row>
    <row r="332" spans="1:6" ht="16.5" x14ac:dyDescent="0.25">
      <c r="A332" s="251">
        <v>2016</v>
      </c>
      <c r="B332" s="252" t="s">
        <v>344</v>
      </c>
      <c r="C332" s="246" t="s">
        <v>14</v>
      </c>
      <c r="D332" s="246" t="s">
        <v>26</v>
      </c>
      <c r="E332" s="258">
        <v>1281</v>
      </c>
      <c r="F332" s="253"/>
    </row>
    <row r="333" spans="1:6" ht="16.5" x14ac:dyDescent="0.25">
      <c r="A333" s="251">
        <v>2017</v>
      </c>
      <c r="B333" s="252" t="s">
        <v>344</v>
      </c>
      <c r="C333" s="246" t="s">
        <v>14</v>
      </c>
      <c r="D333" s="246" t="s">
        <v>26</v>
      </c>
      <c r="E333" s="258">
        <v>1628</v>
      </c>
      <c r="F333" s="253"/>
    </row>
    <row r="334" spans="1:6" ht="16.5" x14ac:dyDescent="0.25">
      <c r="A334" s="251">
        <v>2018</v>
      </c>
      <c r="B334" s="252" t="s">
        <v>344</v>
      </c>
      <c r="C334" s="246" t="s">
        <v>14</v>
      </c>
      <c r="D334" s="246" t="s">
        <v>26</v>
      </c>
      <c r="E334" s="258">
        <v>2016</v>
      </c>
      <c r="F334" s="253"/>
    </row>
    <row r="335" spans="1:6" ht="16.5" x14ac:dyDescent="0.25">
      <c r="A335" s="251">
        <v>2019</v>
      </c>
      <c r="B335" s="252" t="s">
        <v>344</v>
      </c>
      <c r="C335" s="246" t="s">
        <v>14</v>
      </c>
      <c r="D335" s="246" t="s">
        <v>26</v>
      </c>
      <c r="E335" s="258">
        <v>2294</v>
      </c>
      <c r="F335" s="253"/>
    </row>
    <row r="336" spans="1:6" ht="16.5" x14ac:dyDescent="0.25">
      <c r="A336" s="251">
        <v>2020</v>
      </c>
      <c r="B336" s="252" t="s">
        <v>344</v>
      </c>
      <c r="C336" s="246" t="s">
        <v>14</v>
      </c>
      <c r="D336" s="246" t="s">
        <v>26</v>
      </c>
      <c r="E336" s="258">
        <v>2312</v>
      </c>
      <c r="F336" s="253"/>
    </row>
    <row r="337" spans="1:6" ht="16.5" x14ac:dyDescent="0.25">
      <c r="A337" s="251">
        <v>2016</v>
      </c>
      <c r="B337" s="252" t="s">
        <v>344</v>
      </c>
      <c r="C337" s="246" t="s">
        <v>14</v>
      </c>
      <c r="D337" s="252" t="s">
        <v>27</v>
      </c>
      <c r="E337" s="258">
        <v>54</v>
      </c>
      <c r="F337" s="253"/>
    </row>
    <row r="338" spans="1:6" ht="16.5" x14ac:dyDescent="0.25">
      <c r="A338" s="251">
        <v>2017</v>
      </c>
      <c r="B338" s="252" t="s">
        <v>344</v>
      </c>
      <c r="C338" s="246" t="s">
        <v>14</v>
      </c>
      <c r="D338" s="252" t="s">
        <v>27</v>
      </c>
      <c r="E338" s="258">
        <v>59</v>
      </c>
      <c r="F338" s="253"/>
    </row>
    <row r="339" spans="1:6" ht="16.5" x14ac:dyDescent="0.25">
      <c r="A339" s="251">
        <v>2018</v>
      </c>
      <c r="B339" s="252" t="s">
        <v>344</v>
      </c>
      <c r="C339" s="246" t="s">
        <v>14</v>
      </c>
      <c r="D339" s="252" t="s">
        <v>27</v>
      </c>
      <c r="E339" s="258">
        <v>91</v>
      </c>
      <c r="F339" s="253"/>
    </row>
    <row r="340" spans="1:6" ht="16.5" x14ac:dyDescent="0.25">
      <c r="A340" s="251">
        <v>2019</v>
      </c>
      <c r="B340" s="252" t="s">
        <v>344</v>
      </c>
      <c r="C340" s="246" t="s">
        <v>14</v>
      </c>
      <c r="D340" s="252" t="s">
        <v>27</v>
      </c>
      <c r="E340" s="258">
        <v>92</v>
      </c>
      <c r="F340" s="253"/>
    </row>
    <row r="341" spans="1:6" ht="16.5" x14ac:dyDescent="0.25">
      <c r="A341" s="251">
        <v>2020</v>
      </c>
      <c r="B341" s="252" t="s">
        <v>344</v>
      </c>
      <c r="C341" s="246" t="s">
        <v>14</v>
      </c>
      <c r="D341" s="252" t="s">
        <v>27</v>
      </c>
      <c r="E341" s="258">
        <v>114</v>
      </c>
      <c r="F341" s="253"/>
    </row>
    <row r="342" spans="1:6" ht="16.5" x14ac:dyDescent="0.25">
      <c r="A342" s="251">
        <v>2016</v>
      </c>
      <c r="B342" s="252" t="s">
        <v>344</v>
      </c>
      <c r="C342" s="246" t="s">
        <v>14</v>
      </c>
      <c r="D342" s="252" t="s">
        <v>30</v>
      </c>
      <c r="E342" s="258">
        <v>1227</v>
      </c>
      <c r="F342" s="253"/>
    </row>
    <row r="343" spans="1:6" ht="16.5" x14ac:dyDescent="0.25">
      <c r="A343" s="251">
        <v>2017</v>
      </c>
      <c r="B343" s="252" t="s">
        <v>344</v>
      </c>
      <c r="C343" s="246" t="s">
        <v>14</v>
      </c>
      <c r="D343" s="252" t="s">
        <v>30</v>
      </c>
      <c r="E343" s="258">
        <v>1569</v>
      </c>
      <c r="F343" s="253"/>
    </row>
    <row r="344" spans="1:6" ht="16.5" x14ac:dyDescent="0.25">
      <c r="A344" s="251">
        <v>2018</v>
      </c>
      <c r="B344" s="252" t="s">
        <v>344</v>
      </c>
      <c r="C344" s="246" t="s">
        <v>14</v>
      </c>
      <c r="D344" s="252" t="s">
        <v>30</v>
      </c>
      <c r="E344" s="258">
        <v>1925</v>
      </c>
      <c r="F344" s="253"/>
    </row>
    <row r="345" spans="1:6" ht="16.5" x14ac:dyDescent="0.25">
      <c r="A345" s="251">
        <v>2019</v>
      </c>
      <c r="B345" s="252" t="s">
        <v>344</v>
      </c>
      <c r="C345" s="246" t="s">
        <v>14</v>
      </c>
      <c r="D345" s="252" t="s">
        <v>30</v>
      </c>
      <c r="E345" s="258">
        <v>2202</v>
      </c>
      <c r="F345" s="253"/>
    </row>
    <row r="346" spans="1:6" ht="16.5" x14ac:dyDescent="0.25">
      <c r="A346" s="251">
        <v>2020</v>
      </c>
      <c r="B346" s="252" t="s">
        <v>344</v>
      </c>
      <c r="C346" s="246" t="s">
        <v>14</v>
      </c>
      <c r="D346" s="252" t="s">
        <v>30</v>
      </c>
      <c r="E346" s="258">
        <v>2198</v>
      </c>
      <c r="F346" s="253"/>
    </row>
    <row r="347" spans="1:6" ht="16.5" x14ac:dyDescent="0.25">
      <c r="A347" s="251">
        <v>2016</v>
      </c>
      <c r="B347" s="252" t="s">
        <v>345</v>
      </c>
      <c r="C347" s="246" t="s">
        <v>14</v>
      </c>
      <c r="D347" s="246" t="s">
        <v>26</v>
      </c>
      <c r="E347" s="258">
        <v>3745</v>
      </c>
      <c r="F347" s="253"/>
    </row>
    <row r="348" spans="1:6" ht="16.5" x14ac:dyDescent="0.25">
      <c r="A348" s="251">
        <v>2017</v>
      </c>
      <c r="B348" s="252" t="s">
        <v>345</v>
      </c>
      <c r="C348" s="246" t="s">
        <v>14</v>
      </c>
      <c r="D348" s="246" t="s">
        <v>26</v>
      </c>
      <c r="E348" s="258">
        <v>6921</v>
      </c>
      <c r="F348" s="253"/>
    </row>
    <row r="349" spans="1:6" ht="16.5" x14ac:dyDescent="0.25">
      <c r="A349" s="251">
        <v>2018</v>
      </c>
      <c r="B349" s="252" t="s">
        <v>345</v>
      </c>
      <c r="C349" s="246" t="s">
        <v>14</v>
      </c>
      <c r="D349" s="246" t="s">
        <v>26</v>
      </c>
      <c r="E349" s="258">
        <v>10685</v>
      </c>
      <c r="F349" s="253"/>
    </row>
    <row r="350" spans="1:6" ht="16.5" x14ac:dyDescent="0.25">
      <c r="A350" s="251">
        <v>2019</v>
      </c>
      <c r="B350" s="252" t="s">
        <v>345</v>
      </c>
      <c r="C350" s="246" t="s">
        <v>14</v>
      </c>
      <c r="D350" s="246" t="s">
        <v>26</v>
      </c>
      <c r="E350" s="258">
        <v>14277</v>
      </c>
      <c r="F350" s="253"/>
    </row>
    <row r="351" spans="1:6" ht="16.5" x14ac:dyDescent="0.25">
      <c r="A351" s="251">
        <v>2020</v>
      </c>
      <c r="B351" s="252" t="s">
        <v>345</v>
      </c>
      <c r="C351" s="246" t="s">
        <v>14</v>
      </c>
      <c r="D351" s="246" t="s">
        <v>26</v>
      </c>
      <c r="E351" s="258">
        <v>15781</v>
      </c>
      <c r="F351" s="253"/>
    </row>
    <row r="352" spans="1:6" ht="16.5" x14ac:dyDescent="0.25">
      <c r="A352" s="251">
        <v>2016</v>
      </c>
      <c r="B352" s="252" t="s">
        <v>345</v>
      </c>
      <c r="C352" s="246" t="s">
        <v>14</v>
      </c>
      <c r="D352" s="252" t="s">
        <v>27</v>
      </c>
      <c r="E352" s="258">
        <v>1660</v>
      </c>
      <c r="F352" s="253"/>
    </row>
    <row r="353" spans="1:6" ht="16.5" x14ac:dyDescent="0.25">
      <c r="A353" s="251">
        <v>2017</v>
      </c>
      <c r="B353" s="252" t="s">
        <v>345</v>
      </c>
      <c r="C353" s="246" t="s">
        <v>14</v>
      </c>
      <c r="D353" s="252" t="s">
        <v>27</v>
      </c>
      <c r="E353" s="258">
        <v>3203</v>
      </c>
      <c r="F353" s="253"/>
    </row>
    <row r="354" spans="1:6" ht="16.5" x14ac:dyDescent="0.25">
      <c r="A354" s="251">
        <v>2018</v>
      </c>
      <c r="B354" s="252" t="s">
        <v>345</v>
      </c>
      <c r="C354" s="246" t="s">
        <v>14</v>
      </c>
      <c r="D354" s="252" t="s">
        <v>27</v>
      </c>
      <c r="E354" s="258">
        <v>5258</v>
      </c>
      <c r="F354" s="253"/>
    </row>
    <row r="355" spans="1:6" ht="16.5" x14ac:dyDescent="0.25">
      <c r="A355" s="251">
        <v>2019</v>
      </c>
      <c r="B355" s="252" t="s">
        <v>345</v>
      </c>
      <c r="C355" s="246" t="s">
        <v>14</v>
      </c>
      <c r="D355" s="252" t="s">
        <v>27</v>
      </c>
      <c r="E355" s="258">
        <v>7230</v>
      </c>
      <c r="F355" s="253"/>
    </row>
    <row r="356" spans="1:6" ht="16.5" x14ac:dyDescent="0.25">
      <c r="A356" s="251">
        <v>2020</v>
      </c>
      <c r="B356" s="252" t="s">
        <v>345</v>
      </c>
      <c r="C356" s="246" t="s">
        <v>14</v>
      </c>
      <c r="D356" s="252" t="s">
        <v>27</v>
      </c>
      <c r="E356" s="258">
        <v>8119</v>
      </c>
      <c r="F356" s="253"/>
    </row>
    <row r="357" spans="1:6" ht="16.5" x14ac:dyDescent="0.25">
      <c r="A357" s="251">
        <v>2016</v>
      </c>
      <c r="B357" s="252" t="s">
        <v>345</v>
      </c>
      <c r="C357" s="246" t="s">
        <v>14</v>
      </c>
      <c r="D357" s="252" t="s">
        <v>30</v>
      </c>
      <c r="E357" s="258">
        <v>2085</v>
      </c>
      <c r="F357" s="253"/>
    </row>
    <row r="358" spans="1:6" ht="16.5" x14ac:dyDescent="0.25">
      <c r="A358" s="251">
        <v>2017</v>
      </c>
      <c r="B358" s="252" t="s">
        <v>345</v>
      </c>
      <c r="C358" s="246" t="s">
        <v>14</v>
      </c>
      <c r="D358" s="252" t="s">
        <v>30</v>
      </c>
      <c r="E358" s="258">
        <v>3718</v>
      </c>
      <c r="F358" s="253"/>
    </row>
    <row r="359" spans="1:6" ht="16.5" x14ac:dyDescent="0.25">
      <c r="A359" s="251">
        <v>2018</v>
      </c>
      <c r="B359" s="252" t="s">
        <v>345</v>
      </c>
      <c r="C359" s="246" t="s">
        <v>14</v>
      </c>
      <c r="D359" s="252" t="s">
        <v>30</v>
      </c>
      <c r="E359" s="258">
        <v>5427</v>
      </c>
      <c r="F359" s="253"/>
    </row>
    <row r="360" spans="1:6" ht="16.5" x14ac:dyDescent="0.25">
      <c r="A360" s="251">
        <v>2019</v>
      </c>
      <c r="B360" s="252" t="s">
        <v>345</v>
      </c>
      <c r="C360" s="246" t="s">
        <v>14</v>
      </c>
      <c r="D360" s="252" t="s">
        <v>30</v>
      </c>
      <c r="E360" s="258">
        <v>7047</v>
      </c>
      <c r="F360" s="253"/>
    </row>
    <row r="361" spans="1:6" ht="16.5" x14ac:dyDescent="0.25">
      <c r="A361" s="251">
        <v>2020</v>
      </c>
      <c r="B361" s="252" t="s">
        <v>345</v>
      </c>
      <c r="C361" s="246" t="s">
        <v>14</v>
      </c>
      <c r="D361" s="252" t="s">
        <v>30</v>
      </c>
      <c r="E361" s="258">
        <v>7662</v>
      </c>
      <c r="F361" s="253"/>
    </row>
    <row r="362" spans="1:6" ht="16.5" x14ac:dyDescent="0.25">
      <c r="A362" s="251">
        <v>2016</v>
      </c>
      <c r="B362" s="252" t="s">
        <v>346</v>
      </c>
      <c r="C362" s="246" t="s">
        <v>14</v>
      </c>
      <c r="D362" s="246" t="s">
        <v>26</v>
      </c>
      <c r="E362" s="258">
        <v>1416</v>
      </c>
      <c r="F362" s="253"/>
    </row>
    <row r="363" spans="1:6" ht="16.5" x14ac:dyDescent="0.25">
      <c r="A363" s="251">
        <v>2017</v>
      </c>
      <c r="B363" s="252" t="s">
        <v>346</v>
      </c>
      <c r="C363" s="246" t="s">
        <v>14</v>
      </c>
      <c r="D363" s="246" t="s">
        <v>26</v>
      </c>
      <c r="E363" s="258">
        <v>1947</v>
      </c>
      <c r="F363" s="253"/>
    </row>
    <row r="364" spans="1:6" ht="16.5" x14ac:dyDescent="0.25">
      <c r="A364" s="251">
        <v>2018</v>
      </c>
      <c r="B364" s="252" t="s">
        <v>346</v>
      </c>
      <c r="C364" s="246" t="s">
        <v>14</v>
      </c>
      <c r="D364" s="246" t="s">
        <v>26</v>
      </c>
      <c r="E364" s="258">
        <v>2310</v>
      </c>
      <c r="F364" s="253"/>
    </row>
    <row r="365" spans="1:6" ht="16.5" x14ac:dyDescent="0.25">
      <c r="A365" s="251">
        <v>2019</v>
      </c>
      <c r="B365" s="252" t="s">
        <v>346</v>
      </c>
      <c r="C365" s="246" t="s">
        <v>14</v>
      </c>
      <c r="D365" s="246" t="s">
        <v>26</v>
      </c>
      <c r="E365" s="258">
        <v>2401</v>
      </c>
      <c r="F365" s="253"/>
    </row>
    <row r="366" spans="1:6" ht="16.5" x14ac:dyDescent="0.25">
      <c r="A366" s="251">
        <v>2020</v>
      </c>
      <c r="B366" s="252" t="s">
        <v>346</v>
      </c>
      <c r="C366" s="246" t="s">
        <v>14</v>
      </c>
      <c r="D366" s="246" t="s">
        <v>26</v>
      </c>
      <c r="E366" s="258">
        <v>1937</v>
      </c>
      <c r="F366" s="253"/>
    </row>
    <row r="367" spans="1:6" ht="16.5" x14ac:dyDescent="0.25">
      <c r="A367" s="251">
        <v>2016</v>
      </c>
      <c r="B367" s="252" t="s">
        <v>346</v>
      </c>
      <c r="C367" s="246" t="s">
        <v>14</v>
      </c>
      <c r="D367" s="252" t="s">
        <v>27</v>
      </c>
      <c r="E367" s="258">
        <v>799</v>
      </c>
      <c r="F367" s="253"/>
    </row>
    <row r="368" spans="1:6" ht="16.5" x14ac:dyDescent="0.25">
      <c r="A368" s="251">
        <v>2017</v>
      </c>
      <c r="B368" s="252" t="s">
        <v>346</v>
      </c>
      <c r="C368" s="246" t="s">
        <v>14</v>
      </c>
      <c r="D368" s="252" t="s">
        <v>27</v>
      </c>
      <c r="E368" s="258">
        <v>1081</v>
      </c>
      <c r="F368" s="253"/>
    </row>
    <row r="369" spans="1:6" ht="16.5" x14ac:dyDescent="0.25">
      <c r="A369" s="251">
        <v>2018</v>
      </c>
      <c r="B369" s="252" t="s">
        <v>346</v>
      </c>
      <c r="C369" s="246" t="s">
        <v>14</v>
      </c>
      <c r="D369" s="252" t="s">
        <v>27</v>
      </c>
      <c r="E369" s="258">
        <v>1265</v>
      </c>
      <c r="F369" s="253"/>
    </row>
    <row r="370" spans="1:6" ht="16.5" x14ac:dyDescent="0.25">
      <c r="A370" s="251">
        <v>2019</v>
      </c>
      <c r="B370" s="252" t="s">
        <v>346</v>
      </c>
      <c r="C370" s="246" t="s">
        <v>14</v>
      </c>
      <c r="D370" s="252" t="s">
        <v>27</v>
      </c>
      <c r="E370" s="258">
        <v>1193</v>
      </c>
      <c r="F370" s="253"/>
    </row>
    <row r="371" spans="1:6" ht="16.5" x14ac:dyDescent="0.25">
      <c r="A371" s="251">
        <v>2020</v>
      </c>
      <c r="B371" s="252" t="s">
        <v>346</v>
      </c>
      <c r="C371" s="246" t="s">
        <v>14</v>
      </c>
      <c r="D371" s="252" t="s">
        <v>27</v>
      </c>
      <c r="E371" s="258">
        <v>898</v>
      </c>
      <c r="F371" s="253"/>
    </row>
    <row r="372" spans="1:6" ht="16.5" x14ac:dyDescent="0.25">
      <c r="A372" s="251">
        <v>2016</v>
      </c>
      <c r="B372" s="252" t="s">
        <v>346</v>
      </c>
      <c r="C372" s="246" t="s">
        <v>14</v>
      </c>
      <c r="D372" s="252" t="s">
        <v>30</v>
      </c>
      <c r="E372" s="258">
        <v>617</v>
      </c>
      <c r="F372" s="253"/>
    </row>
    <row r="373" spans="1:6" ht="16.5" x14ac:dyDescent="0.25">
      <c r="A373" s="251">
        <v>2017</v>
      </c>
      <c r="B373" s="252" t="s">
        <v>346</v>
      </c>
      <c r="C373" s="246" t="s">
        <v>14</v>
      </c>
      <c r="D373" s="252" t="s">
        <v>30</v>
      </c>
      <c r="E373" s="258">
        <v>866</v>
      </c>
      <c r="F373" s="253"/>
    </row>
    <row r="374" spans="1:6" ht="16.5" x14ac:dyDescent="0.25">
      <c r="A374" s="251">
        <v>2018</v>
      </c>
      <c r="B374" s="252" t="s">
        <v>346</v>
      </c>
      <c r="C374" s="246" t="s">
        <v>14</v>
      </c>
      <c r="D374" s="252" t="s">
        <v>30</v>
      </c>
      <c r="E374" s="258">
        <v>1045</v>
      </c>
      <c r="F374" s="253"/>
    </row>
    <row r="375" spans="1:6" ht="16.5" x14ac:dyDescent="0.25">
      <c r="A375" s="251">
        <v>2019</v>
      </c>
      <c r="B375" s="252" t="s">
        <v>346</v>
      </c>
      <c r="C375" s="246" t="s">
        <v>14</v>
      </c>
      <c r="D375" s="252" t="s">
        <v>30</v>
      </c>
      <c r="E375" s="258">
        <v>1208</v>
      </c>
      <c r="F375" s="253"/>
    </row>
    <row r="376" spans="1:6" ht="16.5" x14ac:dyDescent="0.25">
      <c r="A376" s="251">
        <v>2020</v>
      </c>
      <c r="B376" s="252" t="s">
        <v>346</v>
      </c>
      <c r="C376" s="246" t="s">
        <v>14</v>
      </c>
      <c r="D376" s="252" t="s">
        <v>30</v>
      </c>
      <c r="E376" s="258">
        <v>1039</v>
      </c>
      <c r="F376" s="253"/>
    </row>
    <row r="377" spans="1:6" ht="16.5" x14ac:dyDescent="0.25">
      <c r="A377" s="251">
        <v>2016</v>
      </c>
      <c r="B377" s="252" t="s">
        <v>347</v>
      </c>
      <c r="C377" s="246" t="s">
        <v>14</v>
      </c>
      <c r="D377" s="246" t="s">
        <v>26</v>
      </c>
      <c r="E377" s="259">
        <v>25147</v>
      </c>
      <c r="F377" s="253"/>
    </row>
    <row r="378" spans="1:6" ht="16.5" x14ac:dyDescent="0.25">
      <c r="A378" s="251">
        <v>2017</v>
      </c>
      <c r="B378" s="252" t="s">
        <v>347</v>
      </c>
      <c r="C378" s="246" t="s">
        <v>14</v>
      </c>
      <c r="D378" s="246" t="s">
        <v>26</v>
      </c>
      <c r="E378" s="259">
        <v>25827</v>
      </c>
      <c r="F378" s="253"/>
    </row>
    <row r="379" spans="1:6" ht="16.5" x14ac:dyDescent="0.25">
      <c r="A379" s="251">
        <v>2018</v>
      </c>
      <c r="B379" s="252" t="s">
        <v>347</v>
      </c>
      <c r="C379" s="246" t="s">
        <v>14</v>
      </c>
      <c r="D379" s="246" t="s">
        <v>26</v>
      </c>
      <c r="E379" s="259">
        <v>26089</v>
      </c>
      <c r="F379" s="253"/>
    </row>
    <row r="380" spans="1:6" ht="16.5" x14ac:dyDescent="0.25">
      <c r="A380" s="251">
        <v>2019</v>
      </c>
      <c r="B380" s="252" t="s">
        <v>347</v>
      </c>
      <c r="C380" s="246" t="s">
        <v>14</v>
      </c>
      <c r="D380" s="246" t="s">
        <v>26</v>
      </c>
      <c r="E380" s="259">
        <v>26617</v>
      </c>
      <c r="F380" s="253"/>
    </row>
    <row r="381" spans="1:6" ht="16.5" x14ac:dyDescent="0.25">
      <c r="A381" s="251">
        <v>2020</v>
      </c>
      <c r="B381" s="252" t="s">
        <v>347</v>
      </c>
      <c r="C381" s="246" t="s">
        <v>14</v>
      </c>
      <c r="D381" s="246" t="s">
        <v>26</v>
      </c>
      <c r="E381" s="259">
        <v>26172</v>
      </c>
      <c r="F381" s="253"/>
    </row>
    <row r="382" spans="1:6" ht="16.5" x14ac:dyDescent="0.25">
      <c r="A382" s="251">
        <v>2016</v>
      </c>
      <c r="B382" s="252" t="s">
        <v>347</v>
      </c>
      <c r="C382" s="246" t="s">
        <v>14</v>
      </c>
      <c r="D382" s="252" t="s">
        <v>27</v>
      </c>
      <c r="E382" s="259">
        <v>12953</v>
      </c>
      <c r="F382" s="253"/>
    </row>
    <row r="383" spans="1:6" ht="16.5" x14ac:dyDescent="0.25">
      <c r="A383" s="251">
        <v>2017</v>
      </c>
      <c r="B383" s="252" t="s">
        <v>347</v>
      </c>
      <c r="C383" s="246" t="s">
        <v>14</v>
      </c>
      <c r="D383" s="252" t="s">
        <v>27</v>
      </c>
      <c r="E383" s="260">
        <v>12882</v>
      </c>
      <c r="F383" s="253"/>
    </row>
    <row r="384" spans="1:6" ht="16.5" x14ac:dyDescent="0.25">
      <c r="A384" s="251">
        <v>2018</v>
      </c>
      <c r="B384" s="252" t="s">
        <v>347</v>
      </c>
      <c r="C384" s="246" t="s">
        <v>14</v>
      </c>
      <c r="D384" s="252" t="s">
        <v>27</v>
      </c>
      <c r="E384" s="260">
        <v>13109</v>
      </c>
      <c r="F384" s="253"/>
    </row>
    <row r="385" spans="1:6" ht="16.5" x14ac:dyDescent="0.25">
      <c r="A385" s="251">
        <v>2019</v>
      </c>
      <c r="B385" s="252" t="s">
        <v>347</v>
      </c>
      <c r="C385" s="246" t="s">
        <v>14</v>
      </c>
      <c r="D385" s="252" t="s">
        <v>27</v>
      </c>
      <c r="E385" s="260">
        <v>13273</v>
      </c>
      <c r="F385" s="253"/>
    </row>
    <row r="386" spans="1:6" ht="16.5" x14ac:dyDescent="0.25">
      <c r="A386" s="251">
        <v>2020</v>
      </c>
      <c r="B386" s="252" t="s">
        <v>347</v>
      </c>
      <c r="C386" s="246" t="s">
        <v>14</v>
      </c>
      <c r="D386" s="252" t="s">
        <v>27</v>
      </c>
      <c r="E386" s="260">
        <v>13053</v>
      </c>
      <c r="F386" s="253"/>
    </row>
    <row r="387" spans="1:6" ht="16.5" x14ac:dyDescent="0.25">
      <c r="A387" s="251">
        <v>2016</v>
      </c>
      <c r="B387" s="252" t="s">
        <v>347</v>
      </c>
      <c r="C387" s="246" t="s">
        <v>14</v>
      </c>
      <c r="D387" s="252" t="s">
        <v>30</v>
      </c>
      <c r="E387" s="259">
        <v>12194</v>
      </c>
      <c r="F387" s="253"/>
    </row>
    <row r="388" spans="1:6" ht="16.5" x14ac:dyDescent="0.25">
      <c r="A388" s="251">
        <v>2017</v>
      </c>
      <c r="B388" s="252" t="s">
        <v>347</v>
      </c>
      <c r="C388" s="246" t="s">
        <v>14</v>
      </c>
      <c r="D388" s="252" t="s">
        <v>30</v>
      </c>
      <c r="E388" s="260">
        <v>12945</v>
      </c>
      <c r="F388" s="253"/>
    </row>
    <row r="389" spans="1:6" ht="16.5" x14ac:dyDescent="0.25">
      <c r="A389" s="251">
        <v>2018</v>
      </c>
      <c r="B389" s="252" t="s">
        <v>347</v>
      </c>
      <c r="C389" s="246" t="s">
        <v>14</v>
      </c>
      <c r="D389" s="252" t="s">
        <v>30</v>
      </c>
      <c r="E389" s="260">
        <v>12980</v>
      </c>
      <c r="F389" s="253"/>
    </row>
    <row r="390" spans="1:6" ht="16.5" x14ac:dyDescent="0.25">
      <c r="A390" s="251">
        <v>2019</v>
      </c>
      <c r="B390" s="252" t="s">
        <v>347</v>
      </c>
      <c r="C390" s="246" t="s">
        <v>14</v>
      </c>
      <c r="D390" s="252" t="s">
        <v>30</v>
      </c>
      <c r="E390" s="260">
        <v>13344</v>
      </c>
      <c r="F390" s="253"/>
    </row>
    <row r="391" spans="1:6" ht="16.5" x14ac:dyDescent="0.25">
      <c r="A391" s="251">
        <v>2020</v>
      </c>
      <c r="B391" s="252" t="s">
        <v>347</v>
      </c>
      <c r="C391" s="246" t="s">
        <v>14</v>
      </c>
      <c r="D391" s="252" t="s">
        <v>30</v>
      </c>
      <c r="E391" s="260">
        <v>13119</v>
      </c>
      <c r="F391" s="253"/>
    </row>
    <row r="392" spans="1:6" ht="16.5" x14ac:dyDescent="0.25">
      <c r="A392" s="251">
        <v>2017</v>
      </c>
      <c r="B392" s="246" t="s">
        <v>351</v>
      </c>
      <c r="C392" s="246" t="s">
        <v>26</v>
      </c>
      <c r="D392" s="246" t="s">
        <v>26</v>
      </c>
      <c r="E392" s="260">
        <v>252</v>
      </c>
    </row>
    <row r="393" spans="1:6" ht="16.5" x14ac:dyDescent="0.25">
      <c r="A393" s="251">
        <v>2018</v>
      </c>
      <c r="B393" s="246" t="s">
        <v>351</v>
      </c>
      <c r="C393" s="246" t="s">
        <v>26</v>
      </c>
      <c r="D393" s="246" t="s">
        <v>26</v>
      </c>
      <c r="E393" s="260">
        <v>395</v>
      </c>
    </row>
    <row r="394" spans="1:6" ht="16.5" x14ac:dyDescent="0.25">
      <c r="A394" s="251">
        <v>2019</v>
      </c>
      <c r="B394" s="246" t="s">
        <v>351</v>
      </c>
      <c r="C394" s="246" t="s">
        <v>26</v>
      </c>
      <c r="D394" s="246" t="s">
        <v>26</v>
      </c>
      <c r="E394" s="260">
        <v>238</v>
      </c>
    </row>
    <row r="395" spans="1:6" ht="16.5" x14ac:dyDescent="0.25">
      <c r="A395" s="251">
        <v>2020</v>
      </c>
      <c r="B395" s="246" t="s">
        <v>351</v>
      </c>
      <c r="C395" s="246" t="s">
        <v>26</v>
      </c>
      <c r="D395" s="246" t="s">
        <v>26</v>
      </c>
      <c r="E395" s="260">
        <v>782</v>
      </c>
    </row>
    <row r="396" spans="1:6" x14ac:dyDescent="0.25">
      <c r="A396" s="261"/>
      <c r="B396" s="262"/>
      <c r="C396" s="262"/>
      <c r="D396" s="262"/>
      <c r="E396" s="263"/>
      <c r="F396" s="264"/>
    </row>
  </sheetData>
  <printOptions heading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7" sqref="V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33</vt:i4>
      </vt:variant>
    </vt:vector>
  </HeadingPairs>
  <TitlesOfParts>
    <vt:vector size="52" baseType="lpstr">
      <vt:lpstr>MENU</vt:lpstr>
      <vt:lpstr>DASHBOARD</vt:lpstr>
      <vt:lpstr>DASH_CRIANÇAS</vt:lpstr>
      <vt:lpstr>DASH_SEGURADOS</vt:lpstr>
      <vt:lpstr>DASH_POP_ATIVA</vt:lpstr>
      <vt:lpstr>DASH_POP_IDOSA</vt:lpstr>
      <vt:lpstr>FACTSHEET</vt:lpstr>
      <vt:lpstr>POPULAÇÃO</vt:lpstr>
      <vt:lpstr>CRIANÇAS</vt:lpstr>
      <vt:lpstr>SEGURADOS</vt:lpstr>
      <vt:lpstr>MATERNIDADE</vt:lpstr>
      <vt:lpstr>DESEMPREGO</vt:lpstr>
      <vt:lpstr>INVALIDEZ</vt:lpstr>
      <vt:lpstr>IDOSOS</vt:lpstr>
      <vt:lpstr>VULNERAVEIS</vt:lpstr>
      <vt:lpstr>DESPESAS</vt:lpstr>
      <vt:lpstr>TABELAS</vt:lpstr>
      <vt:lpstr>BASE_DADOS</vt:lpstr>
      <vt:lpstr>ICONS</vt:lpstr>
      <vt:lpstr>INVALIDEZ!_ftn1</vt:lpstr>
      <vt:lpstr>INVALIDEZ!_ftnref1</vt:lpstr>
      <vt:lpstr>FACTSHEET!_Hlk88924658</vt:lpstr>
      <vt:lpstr>FACTSHEET!_Hlk88924666</vt:lpstr>
      <vt:lpstr>FACTSHEET!_Hlk88924673</vt:lpstr>
      <vt:lpstr>FACTSHEET!_Hlk88924681</vt:lpstr>
      <vt:lpstr>CRIANÇAS!_Ref88658159</vt:lpstr>
      <vt:lpstr>SEGURADOS!_Ref88658237</vt:lpstr>
      <vt:lpstr>SEGURADOS!_Ref88658264</vt:lpstr>
      <vt:lpstr>MATERNIDADE!_Ref88658293</vt:lpstr>
      <vt:lpstr>DESEMPREGO!_Ref88658329</vt:lpstr>
      <vt:lpstr>INVALIDEZ!_Ref88658351</vt:lpstr>
      <vt:lpstr>INVALIDEZ!_Ref88658367</vt:lpstr>
      <vt:lpstr>IDOSOS!_Ref88658430</vt:lpstr>
      <vt:lpstr>VULNERAVEIS!_Ref88658471</vt:lpstr>
      <vt:lpstr>VULNERAVEIS!_Ref88658526</vt:lpstr>
      <vt:lpstr>DESPESAS!_Ref88658584</vt:lpstr>
      <vt:lpstr>DESPESAS!_Ref88658599</vt:lpstr>
      <vt:lpstr>DESPESAS!_Ref88658620</vt:lpstr>
      <vt:lpstr>DESPESAS!_Ref88658798</vt:lpstr>
      <vt:lpstr>DESPESAS!_Ref88658878</vt:lpstr>
      <vt:lpstr>DESPESAS!_Ref88658939</vt:lpstr>
      <vt:lpstr>DESPESAS!_Ref88658956</vt:lpstr>
      <vt:lpstr>IDOSOS!_Toc88658053</vt:lpstr>
      <vt:lpstr>IDOSOS!_Toc88658055</vt:lpstr>
      <vt:lpstr>POPULAÇÃO!_Toc94863479</vt:lpstr>
      <vt:lpstr>IDOSOS!_Toc94863489</vt:lpstr>
      <vt:lpstr>DESPESAS!_Toc94863495</vt:lpstr>
      <vt:lpstr>DASH_POP_ATIVA!BASE_DADOS</vt:lpstr>
      <vt:lpstr>DASH_SEGURADOS!BASE_DADOS</vt:lpstr>
      <vt:lpstr>DASHBOARD!BASE_DADOS</vt:lpstr>
      <vt:lpstr>MENU!BASE_DADOS</vt:lpstr>
      <vt:lpstr>BASE_DADOS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NRamos</dc:creator>
  <cp:lastModifiedBy>INECV - Noemi Rute Ramos - Diretora DEDS</cp:lastModifiedBy>
  <cp:lastPrinted>2022-02-21T10:01:03Z</cp:lastPrinted>
  <dcterms:created xsi:type="dcterms:W3CDTF">2022-02-20T16:00:33Z</dcterms:created>
  <dcterms:modified xsi:type="dcterms:W3CDTF">2022-06-24T12:46:14Z</dcterms:modified>
</cp:coreProperties>
</file>