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35" windowWidth="19320" windowHeight="7875" activeTab="0"/>
  </bookViews>
  <sheets>
    <sheet name="Figure 4.4 Print" sheetId="29" r:id="rId1"/>
    <sheet name="Figure 4.4 WSSR" sheetId="28" r:id="rId2"/>
  </sheets>
  <definedNames/>
  <calcPr calcId="152511"/>
</workbook>
</file>

<file path=xl/sharedStrings.xml><?xml version="1.0" encoding="utf-8"?>
<sst xmlns="http://schemas.openxmlformats.org/spreadsheetml/2006/main" count="66" uniqueCount="40">
  <si>
    <t>North Africa</t>
  </si>
  <si>
    <t>Sub-Saharan Africa</t>
  </si>
  <si>
    <t>North America</t>
  </si>
  <si>
    <t>Western Europe</t>
  </si>
  <si>
    <t>Central and Eastern Europe</t>
  </si>
  <si>
    <t>Asia and the Pacific</t>
  </si>
  <si>
    <t>Middle East</t>
  </si>
  <si>
    <t>Total</t>
  </si>
  <si>
    <t>Africa</t>
  </si>
  <si>
    <t>Latin America and the Caribbean</t>
  </si>
  <si>
    <t>General social assistance</t>
  </si>
  <si>
    <t>Public social protection for older persons</t>
  </si>
  <si>
    <t>Low income</t>
  </si>
  <si>
    <t>Medium income</t>
  </si>
  <si>
    <t>High income</t>
  </si>
  <si>
    <t xml:space="preserve">Social protection expenditure for older persons and other public social protection expenditure as a percentage of GDP 2009/2011 (weigted by population) </t>
  </si>
  <si>
    <t>Working age</t>
  </si>
  <si>
    <t>Health</t>
  </si>
  <si>
    <t>Unemployment</t>
  </si>
  <si>
    <t>Labour market programmes</t>
  </si>
  <si>
    <t>Maternity, Employment injury, disability, sickness</t>
  </si>
  <si>
    <t>Children</t>
  </si>
  <si>
    <t>Public social protection expenditure (% GDP) | Latest available - for regional estimates</t>
  </si>
  <si>
    <t xml:space="preserve">Social security expenditure as a percentage of GDP by main functions and by level of income (weighted by population) </t>
  </si>
  <si>
    <t>Public social protection for children</t>
  </si>
  <si>
    <t>Other public social protection (health, working age and older persons)</t>
  </si>
  <si>
    <t>Older persons</t>
  </si>
  <si>
    <t>Lower-middle income</t>
  </si>
  <si>
    <t>Upper-middle income</t>
  </si>
  <si>
    <t>Other public social protection (children, working age and health)</t>
  </si>
  <si>
    <t>World</t>
  </si>
  <si>
    <t>Share of persons aged 65 and above in total population</t>
  </si>
  <si>
    <t xml:space="preserve">  </t>
  </si>
  <si>
    <t>Non-health public social protection expenditure for older persons</t>
  </si>
  <si>
    <t>Other non-health public social protection expenditure (income security in working age and for children)</t>
  </si>
  <si>
    <t>Percentage of total non-health expenditure on income security for older persons</t>
  </si>
  <si>
    <t>Data for figure 4.4</t>
  </si>
  <si>
    <t>Expenditure for social protection benefits for Older persons</t>
  </si>
  <si>
    <t>Public non-health social protection expenditure on benefits for older persons, 2010/2011</t>
  </si>
  <si>
    <t>Sources: ILO social security inquiry;  World Bank pension database, ECLAC, ADB social protection index database, national sources for public non-health social protection expenditure on benefits for older persons. UN population prospected 2012 revision for population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</si>
</sst>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4" tint="-0.24997000396251678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6"/>
      <color rgb="FF000000"/>
      <name val="+mn-cs"/>
      <family val="2"/>
    </font>
    <font>
      <sz val="14"/>
      <color rgb="FF000000"/>
      <name val="+mn-cs"/>
      <family val="2"/>
    </font>
    <font>
      <sz val="14"/>
      <name val="Calibri"/>
      <family val="2"/>
    </font>
    <font>
      <sz val="14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hair"/>
    </border>
    <border>
      <left/>
      <right/>
      <top/>
      <bottom style="thin">
        <color theme="0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0" fontId="5" fillId="2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/>
    </xf>
    <xf numFmtId="164" fontId="4" fillId="3" borderId="2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2" fontId="5" fillId="4" borderId="3" xfId="0" applyNumberFormat="1" applyFont="1" applyFill="1" applyBorder="1" applyAlignment="1">
      <alignment wrapText="1"/>
    </xf>
    <xf numFmtId="164" fontId="5" fillId="4" borderId="3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164" fontId="5" fillId="4" borderId="5" xfId="0" applyNumberFormat="1" applyFont="1" applyFill="1" applyBorder="1" applyAlignment="1">
      <alignment wrapText="1"/>
    </xf>
    <xf numFmtId="164" fontId="6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4" borderId="4" xfId="0" applyFont="1" applyFill="1" applyBorder="1" applyAlignment="1">
      <alignment wrapText="1"/>
    </xf>
    <xf numFmtId="2" fontId="5" fillId="4" borderId="4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2" fontId="5" fillId="4" borderId="5" xfId="0" applyNumberFormat="1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165" fontId="0" fillId="2" borderId="0" xfId="20" applyNumberFormat="1" applyFont="1" applyFill="1"/>
    <xf numFmtId="164" fontId="5" fillId="4" borderId="1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2" fontId="5" fillId="4" borderId="6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wrapText="1"/>
    </xf>
    <xf numFmtId="0" fontId="7" fillId="2" borderId="0" xfId="0" applyFont="1" applyFill="1"/>
    <xf numFmtId="0" fontId="8" fillId="0" borderId="0" xfId="0" applyFont="1" applyAlignment="1">
      <alignment horizontal="left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75"/>
          <c:y val="0.37425"/>
          <c:w val="0.664"/>
          <c:h val="0.49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4.4 WSSR'!$C$22</c:f>
              <c:strCache>
                <c:ptCount val="1"/>
                <c:pt idx="0">
                  <c:v>Non-health public social protection expenditure for older persons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WSSR'!$C$23:$C$32</c:f>
              <c:numCache/>
            </c:numRef>
          </c:val>
        </c:ser>
        <c:ser>
          <c:idx val="2"/>
          <c:order val="1"/>
          <c:tx>
            <c:strRef>
              <c:f>'Figure 4.4 WSSR'!$D$22</c:f>
              <c:strCache>
                <c:ptCount val="1"/>
                <c:pt idx="0">
                  <c:v>Other non-health public social protection expenditure (income security in working age and for children)</c:v>
                </c:pt>
              </c:strCache>
            </c:strRef>
          </c:tx>
          <c:spPr>
            <a:solidFill>
              <a:srgbClr val="85A7D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WSSR'!$D$23:$D$32</c:f>
              <c:numCache/>
            </c:numRef>
          </c:val>
        </c:ser>
        <c:overlap val="100"/>
        <c:gapWidth val="21"/>
        <c:axId val="62832840"/>
        <c:axId val="28624649"/>
      </c:barChart>
      <c:barChart>
        <c:barDir val="bar"/>
        <c:grouping val="stacked"/>
        <c:varyColors val="0"/>
        <c:ser>
          <c:idx val="0"/>
          <c:order val="2"/>
          <c:tx>
            <c:strRef>
              <c:f>'Figure 4.4 WSSR'!$B$22</c:f>
              <c:strCache>
                <c:ptCount val="1"/>
                <c:pt idx="0">
                  <c:v>Share of persons aged 65 and above in total population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7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WSSR'!$B$23:$B$32</c:f>
              <c:numCache/>
            </c:numRef>
          </c:val>
        </c:ser>
        <c:overlap val="100"/>
        <c:gapWidth val="21"/>
        <c:axId val="56295250"/>
        <c:axId val="36895203"/>
      </c:barChart>
      <c:catAx>
        <c:axId val="628328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8624649"/>
        <c:crosses val="autoZero"/>
        <c:auto val="1"/>
        <c:lblOffset val="100"/>
        <c:noMultiLvlLbl val="0"/>
      </c:catAx>
      <c:valAx>
        <c:axId val="2862464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8"/>
              <c:y val="0.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2832840"/>
        <c:crosses val="autoZero"/>
        <c:crossBetween val="between"/>
        <c:dispUnits/>
      </c:valAx>
      <c:catAx>
        <c:axId val="56295250"/>
        <c:scaling>
          <c:orientation val="minMax"/>
        </c:scaling>
        <c:axPos val="r"/>
        <c:delete val="1"/>
        <c:majorTickMark val="out"/>
        <c:minorTickMark val="none"/>
        <c:tickLblPos val="nextTo"/>
        <c:crossAx val="36895203"/>
        <c:crosses val="autoZero"/>
        <c:auto val="1"/>
        <c:lblOffset val="100"/>
        <c:noMultiLvlLbl val="0"/>
      </c:catAx>
      <c:valAx>
        <c:axId val="36895203"/>
        <c:scaling>
          <c:orientation val="maxMin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Share of older persons in total population (%)</a:t>
                </a:r>
              </a:p>
            </c:rich>
          </c:tx>
          <c:layout>
            <c:manualLayout>
              <c:xMode val="edge"/>
              <c:yMode val="edge"/>
              <c:x val="0.02775"/>
              <c:y val="0.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62952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02875"/>
          <c:w val="0.88325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fr-FR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Public non-health social protection expenditure on benefits for older persons, 2010/2011</a:t>
            </a:r>
          </a:p>
        </c:rich>
      </c:tx>
      <c:layout>
        <c:manualLayout>
          <c:xMode val="edge"/>
          <c:yMode val="edge"/>
          <c:x val="0.020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775"/>
          <c:y val="0.42775"/>
          <c:w val="0.664"/>
          <c:h val="0.45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4.4 WSSR'!$C$22</c:f>
              <c:strCache>
                <c:ptCount val="1"/>
                <c:pt idx="0">
                  <c:v>Non-health public social protection expenditure for older persons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WSSR'!$C$23:$C$32</c:f>
              <c:numCache/>
            </c:numRef>
          </c:val>
        </c:ser>
        <c:overlap val="100"/>
        <c:gapWidth val="21"/>
        <c:axId val="63621372"/>
        <c:axId val="35721437"/>
      </c:barChart>
      <c:barChart>
        <c:barDir val="bar"/>
        <c:grouping val="stacked"/>
        <c:varyColors val="0"/>
        <c:ser>
          <c:idx val="0"/>
          <c:order val="1"/>
          <c:tx>
            <c:strRef>
              <c:f>'Figure 4.4 WSSR'!$B$22</c:f>
              <c:strCache>
                <c:ptCount val="1"/>
                <c:pt idx="0">
                  <c:v>Share of persons aged 65 and above in total population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7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WSSR'!$B$23:$B$32</c:f>
              <c:numCache/>
            </c:numRef>
          </c:val>
        </c:ser>
        <c:overlap val="100"/>
        <c:gapWidth val="21"/>
        <c:axId val="53057478"/>
        <c:axId val="7755255"/>
      </c:barChart>
      <c:catAx>
        <c:axId val="63621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721437"/>
        <c:crosses val="autoZero"/>
        <c:auto val="1"/>
        <c:lblOffset val="100"/>
        <c:noMultiLvlLbl val="0"/>
      </c:catAx>
      <c:valAx>
        <c:axId val="35721437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524"/>
              <c:y val="0.9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621372"/>
        <c:crosses val="autoZero"/>
        <c:crossBetween val="between"/>
        <c:dispUnits/>
      </c:valAx>
      <c:catAx>
        <c:axId val="53057478"/>
        <c:scaling>
          <c:orientation val="minMax"/>
        </c:scaling>
        <c:axPos val="r"/>
        <c:delete val="1"/>
        <c:majorTickMark val="out"/>
        <c:minorTickMark val="none"/>
        <c:tickLblPos val="nextTo"/>
        <c:crossAx val="7755255"/>
        <c:crosses val="autoZero"/>
        <c:auto val="1"/>
        <c:lblOffset val="100"/>
        <c:noMultiLvlLbl val="0"/>
      </c:catAx>
      <c:valAx>
        <c:axId val="7755255"/>
        <c:scaling>
          <c:orientation val="maxMin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Share of older persons in total population</a:t>
                </a:r>
              </a:p>
            </c:rich>
          </c:tx>
          <c:layout>
            <c:manualLayout>
              <c:xMode val="edge"/>
              <c:yMode val="edge"/>
              <c:x val="0.02775"/>
              <c:y val="0.2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530574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75"/>
          <c:y val="0.16425"/>
          <c:w val="0.88325"/>
          <c:h val="0.1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 zoomToFit="1"/>
  </sheetViews>
  <pageMargins left="0.7086614173228347" right="0.7086614173228347" top="1.3385826771653544" bottom="1.3385826771653544" header="0.31496062992125984" footer="0.31496062992125984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3" name="Rectangle 2"/>
        <cdr:cNvSpPr/>
      </cdr:nvSpPr>
      <cdr:spPr>
        <a:xfrm>
          <a:off x="0" y="4552950"/>
          <a:ext cx="317182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0.3965</cdr:x>
      <cdr:y>0.2955</cdr:y>
    </cdr:from>
    <cdr:to>
      <cdr:x>0.74875</cdr:x>
      <cdr:y>0.34575</cdr:y>
    </cdr:to>
    <cdr:sp macro="" textlink="">
      <cdr:nvSpPr>
        <cdr:cNvPr id="4" name="Rectangle 1"/>
        <cdr:cNvSpPr/>
      </cdr:nvSpPr>
      <cdr:spPr>
        <a:xfrm>
          <a:off x="3676650" y="1476375"/>
          <a:ext cx="3267075" cy="2476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</cdr:x>
      <cdr:y>0.887</cdr:y>
    </cdr:from>
    <cdr:to>
      <cdr:x>0.3415</cdr:x>
      <cdr:y>0.9285</cdr:y>
    </cdr:to>
    <cdr:sp macro="" textlink="">
      <cdr:nvSpPr>
        <cdr:cNvPr id="5" name="Rectangle 2"/>
        <cdr:cNvSpPr/>
      </cdr:nvSpPr>
      <cdr:spPr>
        <a:xfrm>
          <a:off x="0" y="4429125"/>
          <a:ext cx="3171825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000625"/>
    <xdr:graphicFrame macro="">
      <xdr:nvGraphicFramePr>
        <xdr:cNvPr id="2" name="Graphique 1"/>
        <xdr:cNvGraphicFramePr/>
      </xdr:nvGraphicFramePr>
      <xdr:xfrm>
        <a:off x="0" y="0"/>
        <a:ext cx="92868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3" name="Rectangle 2"/>
        <cdr:cNvSpPr/>
      </cdr:nvSpPr>
      <cdr:spPr>
        <a:xfrm>
          <a:off x="0" y="4943475"/>
          <a:ext cx="3390900" cy="2286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0.43025</cdr:x>
      <cdr:y>0.3585</cdr:y>
    </cdr:from>
    <cdr:to>
      <cdr:x>0.7825</cdr:x>
      <cdr:y>0.40875</cdr:y>
    </cdr:to>
    <cdr:sp macro="" textlink="">
      <cdr:nvSpPr>
        <cdr:cNvPr id="4" name="Rectangle 1"/>
        <cdr:cNvSpPr/>
      </cdr:nvSpPr>
      <cdr:spPr>
        <a:xfrm>
          <a:off x="4267200" y="1943100"/>
          <a:ext cx="3495675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5" name="Rectangle 2"/>
        <cdr:cNvSpPr/>
      </cdr:nvSpPr>
      <cdr:spPr>
        <a:xfrm>
          <a:off x="0" y="4943475"/>
          <a:ext cx="3390900" cy="2286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36</xdr:row>
      <xdr:rowOff>142875</xdr:rowOff>
    </xdr:from>
    <xdr:to>
      <xdr:col>10</xdr:col>
      <xdr:colOff>466725</xdr:colOff>
      <xdr:row>65</xdr:row>
      <xdr:rowOff>47625</xdr:rowOff>
    </xdr:to>
    <xdr:graphicFrame macro="">
      <xdr:nvGraphicFramePr>
        <xdr:cNvPr id="7" name="Graphique 4"/>
        <xdr:cNvGraphicFramePr/>
      </xdr:nvGraphicFramePr>
      <xdr:xfrm>
        <a:off x="752475" y="9172575"/>
        <a:ext cx="99345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="75" zoomScaleNormal="75" workbookViewId="0" topLeftCell="A28">
      <selection activeCell="A35" sqref="A35"/>
    </sheetView>
  </sheetViews>
  <sheetFormatPr defaultColWidth="11.421875" defaultRowHeight="15" zeroHeight="1"/>
  <cols>
    <col min="1" max="1" width="35.140625" style="1" customWidth="1"/>
    <col min="2" max="2" width="20.421875" style="1" customWidth="1"/>
    <col min="3" max="3" width="13.421875" style="1" customWidth="1"/>
    <col min="4" max="4" width="17.421875" style="1" customWidth="1"/>
    <col min="5" max="5" width="19.00390625" style="1" customWidth="1"/>
    <col min="6" max="6" width="2.140625" style="2" customWidth="1"/>
    <col min="7" max="16" width="11.421875" style="1" customWidth="1"/>
    <col min="17" max="17" width="12.57421875" style="1" customWidth="1"/>
    <col min="18" max="16384" width="11.421875" style="1" customWidth="1"/>
  </cols>
  <sheetData>
    <row r="1" spans="1:2" ht="18.75">
      <c r="A1" s="3" t="s">
        <v>37</v>
      </c>
      <c r="B1" s="3"/>
    </row>
    <row r="2" spans="1:2" ht="15.75">
      <c r="A2" s="4" t="s">
        <v>23</v>
      </c>
      <c r="B2" s="4"/>
    </row>
    <row r="3" ht="15">
      <c r="J3" s="1" t="s">
        <v>16</v>
      </c>
    </row>
    <row r="4" spans="1:15" ht="64.5">
      <c r="A4" s="5"/>
      <c r="B4" s="5"/>
      <c r="C4" s="5" t="s">
        <v>24</v>
      </c>
      <c r="D4" s="5" t="s">
        <v>25</v>
      </c>
      <c r="E4" s="5" t="s">
        <v>22</v>
      </c>
      <c r="G4" s="5" t="s">
        <v>17</v>
      </c>
      <c r="H4" s="5" t="s">
        <v>26</v>
      </c>
      <c r="I4" s="5" t="s">
        <v>16</v>
      </c>
      <c r="J4" s="5" t="s">
        <v>18</v>
      </c>
      <c r="K4" s="5" t="s">
        <v>19</v>
      </c>
      <c r="L4" s="5" t="s">
        <v>20</v>
      </c>
      <c r="M4" s="5" t="s">
        <v>10</v>
      </c>
      <c r="N4" s="5" t="s">
        <v>21</v>
      </c>
      <c r="O4" s="5" t="s">
        <v>7</v>
      </c>
    </row>
    <row r="5" spans="1:15" ht="15">
      <c r="A5" s="14" t="s">
        <v>12</v>
      </c>
      <c r="B5" s="14"/>
      <c r="C5" s="16">
        <f>H5</f>
        <v>0.7722</v>
      </c>
      <c r="D5" s="15">
        <f>O5-C5</f>
        <v>2.6181</v>
      </c>
      <c r="E5" s="15">
        <f>C5+D5</f>
        <v>3.3903</v>
      </c>
      <c r="G5" s="15">
        <v>1.9583</v>
      </c>
      <c r="H5" s="15">
        <v>0.7722</v>
      </c>
      <c r="I5" s="15">
        <v>0.231</v>
      </c>
      <c r="J5" s="15">
        <v>0.00034</v>
      </c>
      <c r="K5" s="15">
        <v>0.10757</v>
      </c>
      <c r="L5" s="15">
        <v>0.10083</v>
      </c>
      <c r="M5" s="15">
        <v>0.2023</v>
      </c>
      <c r="N5" s="15">
        <v>0.0734</v>
      </c>
      <c r="O5" s="15">
        <v>3.3903</v>
      </c>
    </row>
    <row r="6" spans="1:15" ht="15">
      <c r="A6" s="14" t="s">
        <v>13</v>
      </c>
      <c r="B6" s="14"/>
      <c r="C6" s="16">
        <f>H6</f>
        <v>2.3916</v>
      </c>
      <c r="D6" s="15">
        <f aca="true" t="shared" si="0" ref="D6:D7">O6-C6</f>
        <v>4.121600000000001</v>
      </c>
      <c r="E6" s="15">
        <f aca="true" t="shared" si="1" ref="E6:E7">C6+D6</f>
        <v>6.513200000000001</v>
      </c>
      <c r="G6" s="15">
        <v>1.8762</v>
      </c>
      <c r="H6" s="15">
        <v>2.3916</v>
      </c>
      <c r="I6" s="15">
        <v>1.238</v>
      </c>
      <c r="J6" s="15">
        <v>0.09204</v>
      </c>
      <c r="K6" s="15">
        <v>0.24079</v>
      </c>
      <c r="L6" s="15">
        <v>0.89935</v>
      </c>
      <c r="M6" s="15">
        <v>0.7855</v>
      </c>
      <c r="N6" s="15">
        <v>0.2864</v>
      </c>
      <c r="O6" s="15">
        <v>6.5132</v>
      </c>
    </row>
    <row r="7" spans="1:15" ht="15">
      <c r="A7" s="21" t="s">
        <v>14</v>
      </c>
      <c r="B7" s="21"/>
      <c r="C7" s="17">
        <f>H7</f>
        <v>8.9218</v>
      </c>
      <c r="D7" s="22">
        <f t="shared" si="0"/>
        <v>13.314100000000002</v>
      </c>
      <c r="E7" s="22">
        <f t="shared" si="1"/>
        <v>22.2359</v>
      </c>
      <c r="G7" s="22">
        <v>7.5182</v>
      </c>
      <c r="H7" s="22">
        <v>8.9218</v>
      </c>
      <c r="I7" s="22">
        <v>3.5881</v>
      </c>
      <c r="J7" s="22">
        <v>1.08323</v>
      </c>
      <c r="K7" s="22">
        <v>0.45428</v>
      </c>
      <c r="L7" s="22">
        <v>2.05049</v>
      </c>
      <c r="M7" s="22">
        <v>0.8551</v>
      </c>
      <c r="N7" s="22">
        <v>1.3729</v>
      </c>
      <c r="O7" s="22">
        <v>22.2359</v>
      </c>
    </row>
    <row r="8" spans="1:15" ht="15">
      <c r="A8" s="23" t="s">
        <v>7</v>
      </c>
      <c r="B8" s="23"/>
      <c r="C8" s="18">
        <f>H8</f>
        <v>3.2847</v>
      </c>
      <c r="D8" s="24">
        <f>O8-C8</f>
        <v>5.461799999999999</v>
      </c>
      <c r="E8" s="24">
        <f>C8+D8</f>
        <v>8.7465</v>
      </c>
      <c r="G8" s="24">
        <v>2.8062</v>
      </c>
      <c r="H8" s="24">
        <v>3.2847</v>
      </c>
      <c r="I8" s="24">
        <v>1.5141</v>
      </c>
      <c r="J8" s="24">
        <v>0.24408</v>
      </c>
      <c r="K8" s="24">
        <v>0.2614</v>
      </c>
      <c r="L8" s="24">
        <v>1.00192</v>
      </c>
      <c r="M8" s="24">
        <v>0.7345</v>
      </c>
      <c r="N8" s="24">
        <v>0.441</v>
      </c>
      <c r="O8" s="24">
        <v>8.7465</v>
      </c>
    </row>
    <row r="9" ht="15"/>
    <row r="10" spans="1:15" ht="64.5">
      <c r="A10" s="5"/>
      <c r="B10" s="5"/>
      <c r="C10" s="5" t="s">
        <v>11</v>
      </c>
      <c r="D10" s="5" t="s">
        <v>29</v>
      </c>
      <c r="E10" s="5" t="s">
        <v>22</v>
      </c>
      <c r="G10" s="5" t="s">
        <v>17</v>
      </c>
      <c r="H10" s="5" t="s">
        <v>26</v>
      </c>
      <c r="I10" s="5" t="s">
        <v>16</v>
      </c>
      <c r="J10" s="5" t="s">
        <v>18</v>
      </c>
      <c r="K10" s="5" t="s">
        <v>19</v>
      </c>
      <c r="L10" s="5" t="s">
        <v>20</v>
      </c>
      <c r="M10" s="5" t="s">
        <v>10</v>
      </c>
      <c r="N10" s="5" t="s">
        <v>21</v>
      </c>
      <c r="O10" s="5" t="s">
        <v>7</v>
      </c>
    </row>
    <row r="11" spans="1:15" ht="15">
      <c r="A11" s="14" t="s">
        <v>12</v>
      </c>
      <c r="B11" s="14"/>
      <c r="C11" s="16">
        <f>H11</f>
        <v>0.7722</v>
      </c>
      <c r="D11" s="15">
        <f>O11-C11</f>
        <v>2.6181</v>
      </c>
      <c r="E11" s="15">
        <f>C11+D11</f>
        <v>3.3903</v>
      </c>
      <c r="G11" s="15">
        <v>1.9583</v>
      </c>
      <c r="H11" s="15">
        <v>0.7722</v>
      </c>
      <c r="I11" s="15">
        <v>0.231</v>
      </c>
      <c r="J11" s="15">
        <v>0.00034</v>
      </c>
      <c r="K11" s="15">
        <v>0.10757</v>
      </c>
      <c r="L11" s="15">
        <v>0.10083</v>
      </c>
      <c r="M11" s="15">
        <v>0.2023</v>
      </c>
      <c r="N11" s="15">
        <v>0.0734</v>
      </c>
      <c r="O11" s="15">
        <v>3.3903</v>
      </c>
    </row>
    <row r="12" spans="1:15" ht="15">
      <c r="A12" s="14" t="s">
        <v>27</v>
      </c>
      <c r="B12" s="14"/>
      <c r="C12" s="16">
        <f>H12</f>
        <v>0.8017</v>
      </c>
      <c r="D12" s="15">
        <f aca="true" t="shared" si="2" ref="D12:D15">O12-C12</f>
        <v>2.4424</v>
      </c>
      <c r="E12" s="15">
        <f aca="true" t="shared" si="3" ref="E12:E15">C12+D12</f>
        <v>3.2441</v>
      </c>
      <c r="G12" s="15">
        <v>1.3098</v>
      </c>
      <c r="H12" s="15">
        <v>0.8017</v>
      </c>
      <c r="I12" s="15">
        <v>0.5914</v>
      </c>
      <c r="J12" s="15">
        <v>0.00501</v>
      </c>
      <c r="K12" s="15">
        <v>0.34824</v>
      </c>
      <c r="L12" s="15">
        <v>0.2345</v>
      </c>
      <c r="M12" s="15">
        <v>0.4067</v>
      </c>
      <c r="N12" s="15">
        <v>0.1625</v>
      </c>
      <c r="O12" s="15">
        <v>3.2441</v>
      </c>
    </row>
    <row r="13" spans="1:15" ht="15">
      <c r="A13" s="14" t="s">
        <v>28</v>
      </c>
      <c r="B13" s="14"/>
      <c r="C13" s="16">
        <f>H13</f>
        <v>3.8846</v>
      </c>
      <c r="D13" s="15">
        <f t="shared" si="2"/>
        <v>5.6984</v>
      </c>
      <c r="E13" s="15">
        <f t="shared" si="3"/>
        <v>9.583</v>
      </c>
      <c r="G13" s="15">
        <v>2.408</v>
      </c>
      <c r="H13" s="15">
        <v>3.8846</v>
      </c>
      <c r="I13" s="15">
        <v>1.8452</v>
      </c>
      <c r="J13" s="15">
        <v>0.17376</v>
      </c>
      <c r="K13" s="15">
        <v>0.13988</v>
      </c>
      <c r="L13" s="15">
        <v>1.52367</v>
      </c>
      <c r="M13" s="15">
        <v>1.1413</v>
      </c>
      <c r="N13" s="15">
        <v>0.4028</v>
      </c>
      <c r="O13" s="15">
        <v>9.583</v>
      </c>
    </row>
    <row r="14" spans="1:15" ht="15">
      <c r="A14" s="21" t="s">
        <v>14</v>
      </c>
      <c r="B14" s="21"/>
      <c r="C14" s="17">
        <f>H14</f>
        <v>8.9218</v>
      </c>
      <c r="D14" s="22">
        <f t="shared" si="2"/>
        <v>13.314100000000002</v>
      </c>
      <c r="E14" s="22">
        <f t="shared" si="3"/>
        <v>22.2359</v>
      </c>
      <c r="G14" s="22">
        <v>7.5182</v>
      </c>
      <c r="H14" s="22">
        <v>8.9218</v>
      </c>
      <c r="I14" s="22">
        <v>3.5881</v>
      </c>
      <c r="J14" s="22">
        <v>1.08323</v>
      </c>
      <c r="K14" s="22">
        <v>0.45428</v>
      </c>
      <c r="L14" s="22">
        <v>2.05049</v>
      </c>
      <c r="M14" s="22">
        <v>0.8551</v>
      </c>
      <c r="N14" s="22">
        <v>1.3729</v>
      </c>
      <c r="O14" s="22">
        <v>22.2359</v>
      </c>
    </row>
    <row r="15" spans="1:15" ht="15">
      <c r="A15" s="23" t="s">
        <v>30</v>
      </c>
      <c r="B15" s="23"/>
      <c r="C15" s="18">
        <f>H15</f>
        <v>3.2847</v>
      </c>
      <c r="D15" s="24">
        <f t="shared" si="2"/>
        <v>5.461799999999999</v>
      </c>
      <c r="E15" s="24">
        <f t="shared" si="3"/>
        <v>8.7465</v>
      </c>
      <c r="G15" s="24">
        <v>2.8062</v>
      </c>
      <c r="H15" s="24">
        <v>3.2847</v>
      </c>
      <c r="I15" s="24">
        <v>1.5141</v>
      </c>
      <c r="J15" s="24">
        <v>0.24408</v>
      </c>
      <c r="K15" s="24">
        <v>0.2614</v>
      </c>
      <c r="L15" s="24">
        <v>1.00192</v>
      </c>
      <c r="M15" s="24">
        <v>0.7345</v>
      </c>
      <c r="N15" s="24">
        <v>0.441</v>
      </c>
      <c r="O15" s="24">
        <v>8.7465</v>
      </c>
    </row>
    <row r="16" ht="15"/>
    <row r="17" ht="15"/>
    <row r="18" ht="15.75">
      <c r="A18" s="32" t="s">
        <v>36</v>
      </c>
    </row>
    <row r="19" spans="1:15" ht="15.75">
      <c r="A19" s="4" t="s">
        <v>15</v>
      </c>
      <c r="B19" s="4"/>
      <c r="C19" s="7"/>
      <c r="D19" s="8"/>
      <c r="E19" s="7"/>
      <c r="G19" s="7"/>
      <c r="H19" s="8"/>
      <c r="I19" s="8"/>
      <c r="J19" s="8"/>
      <c r="K19" s="8"/>
      <c r="L19" s="8"/>
      <c r="M19" s="8"/>
      <c r="N19" s="8"/>
      <c r="O19" s="8"/>
    </row>
    <row r="20" spans="1:15" ht="15">
      <c r="A20" s="9"/>
      <c r="B20" s="9"/>
      <c r="C20" s="7"/>
      <c r="D20" s="8"/>
      <c r="E20" s="7"/>
      <c r="G20" s="7"/>
      <c r="H20" s="8"/>
      <c r="I20" s="8"/>
      <c r="J20" s="8"/>
      <c r="K20" s="8"/>
      <c r="L20" s="8"/>
      <c r="M20" s="8"/>
      <c r="N20" s="8"/>
      <c r="O20" s="8"/>
    </row>
    <row r="21" spans="1:15" ht="15">
      <c r="A21" s="5"/>
      <c r="B21" s="5"/>
      <c r="C21" s="11"/>
      <c r="D21" s="10"/>
      <c r="E21" s="10"/>
      <c r="G21" s="10"/>
      <c r="H21" s="11"/>
      <c r="I21" s="12"/>
      <c r="J21" s="12" t="s">
        <v>16</v>
      </c>
      <c r="K21" s="12"/>
      <c r="L21" s="12"/>
      <c r="M21" s="12"/>
      <c r="N21" s="11"/>
      <c r="O21" s="11"/>
    </row>
    <row r="22" spans="1:28" ht="102.75">
      <c r="A22" s="5"/>
      <c r="B22" s="5" t="s">
        <v>31</v>
      </c>
      <c r="C22" s="5" t="s">
        <v>33</v>
      </c>
      <c r="D22" s="5" t="s">
        <v>34</v>
      </c>
      <c r="E22" s="5" t="s">
        <v>22</v>
      </c>
      <c r="G22" s="5" t="s">
        <v>17</v>
      </c>
      <c r="H22" s="5" t="s">
        <v>11</v>
      </c>
      <c r="I22" s="5" t="s">
        <v>16</v>
      </c>
      <c r="J22" s="5" t="s">
        <v>18</v>
      </c>
      <c r="K22" s="5" t="s">
        <v>19</v>
      </c>
      <c r="L22" s="5" t="s">
        <v>20</v>
      </c>
      <c r="M22" s="5" t="s">
        <v>10</v>
      </c>
      <c r="N22" s="5" t="s">
        <v>21</v>
      </c>
      <c r="O22" s="5" t="s">
        <v>22</v>
      </c>
      <c r="Q22" s="25" t="s">
        <v>35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" hidden="1">
      <c r="A23" s="6" t="s">
        <v>1</v>
      </c>
      <c r="B23" s="6">
        <v>3.2804</v>
      </c>
      <c r="C23" s="27">
        <f aca="true" t="shared" si="4" ref="C23:C32">H23</f>
        <v>1.0535</v>
      </c>
      <c r="D23" s="31">
        <f>E23-C23-G23</f>
        <v>0.5110000000000001</v>
      </c>
      <c r="E23" s="13">
        <f>O23</f>
        <v>4.136</v>
      </c>
      <c r="G23" s="13">
        <v>2.5715</v>
      </c>
      <c r="H23" s="13">
        <v>1.0535</v>
      </c>
      <c r="I23" s="13">
        <v>0.3421</v>
      </c>
      <c r="J23" s="13">
        <v>0.01191</v>
      </c>
      <c r="K23" s="13">
        <v>0.0005</v>
      </c>
      <c r="L23" s="13">
        <v>0.30901</v>
      </c>
      <c r="M23" s="13">
        <v>0.1649</v>
      </c>
      <c r="N23" s="13">
        <v>0.1375</v>
      </c>
      <c r="O23" s="13">
        <v>4.136</v>
      </c>
      <c r="Q23" s="26">
        <f>C23/(C23+D23)</f>
        <v>0.6733780760626398</v>
      </c>
      <c r="AB23" s="19"/>
    </row>
    <row r="24" spans="1:27" ht="15">
      <c r="A24" s="14" t="s">
        <v>8</v>
      </c>
      <c r="B24" s="14">
        <v>3.7979</v>
      </c>
      <c r="C24" s="16">
        <f t="shared" si="4"/>
        <v>1.2996</v>
      </c>
      <c r="D24" s="31">
        <f aca="true" t="shared" si="5" ref="D24:D32">E24-C24-G24</f>
        <v>0.5258000000000003</v>
      </c>
      <c r="E24" s="15">
        <f aca="true" t="shared" si="6" ref="E24:E32">O24</f>
        <v>4.4324</v>
      </c>
      <c r="G24" s="15">
        <v>2.607</v>
      </c>
      <c r="H24" s="15">
        <v>1.2996</v>
      </c>
      <c r="I24" s="15">
        <v>0.3822</v>
      </c>
      <c r="J24" s="15">
        <v>0.0123</v>
      </c>
      <c r="K24" s="15">
        <v>0.00047</v>
      </c>
      <c r="L24" s="15">
        <v>0.33631</v>
      </c>
      <c r="M24" s="15">
        <v>0.1738</v>
      </c>
      <c r="N24" s="15">
        <v>0.1738</v>
      </c>
      <c r="O24" s="15">
        <v>4.4324</v>
      </c>
      <c r="Q24" s="26">
        <f aca="true" t="shared" si="7" ref="Q24:Q32">C24/(C24+D24)</f>
        <v>0.7119535444286182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17" ht="15">
      <c r="A25" s="14" t="s">
        <v>5</v>
      </c>
      <c r="B25" s="14">
        <v>9.1068</v>
      </c>
      <c r="C25" s="16">
        <f t="shared" si="4"/>
        <v>1.9907</v>
      </c>
      <c r="D25" s="31">
        <f t="shared" si="5"/>
        <v>1.7775</v>
      </c>
      <c r="E25" s="15">
        <f t="shared" si="6"/>
        <v>5.3095</v>
      </c>
      <c r="G25" s="15">
        <v>1.5413</v>
      </c>
      <c r="H25" s="15">
        <v>1.9907</v>
      </c>
      <c r="I25" s="15">
        <v>1.0822</v>
      </c>
      <c r="J25" s="15">
        <v>0.08266</v>
      </c>
      <c r="K25" s="15">
        <v>0.31159</v>
      </c>
      <c r="L25" s="15">
        <v>0.68799</v>
      </c>
      <c r="M25" s="15">
        <v>0.4214</v>
      </c>
      <c r="N25" s="15">
        <v>0.2263</v>
      </c>
      <c r="O25" s="15">
        <v>5.3095</v>
      </c>
      <c r="Q25" s="26">
        <f t="shared" si="7"/>
        <v>0.5282893689294623</v>
      </c>
    </row>
    <row r="26" spans="1:17" ht="15" hidden="1">
      <c r="A26" s="14" t="s">
        <v>0</v>
      </c>
      <c r="B26" s="14">
        <v>5.1727</v>
      </c>
      <c r="C26" s="16">
        <f t="shared" si="4"/>
        <v>5.0446</v>
      </c>
      <c r="D26" s="31">
        <f t="shared" si="5"/>
        <v>0.7487000000000004</v>
      </c>
      <c r="E26" s="15">
        <f t="shared" si="6"/>
        <v>8.942</v>
      </c>
      <c r="G26" s="15">
        <v>3.1487</v>
      </c>
      <c r="H26" s="15">
        <v>5.0446</v>
      </c>
      <c r="I26" s="15">
        <v>0.992</v>
      </c>
      <c r="J26" s="15">
        <v>0.01824</v>
      </c>
      <c r="K26" s="15">
        <v>0</v>
      </c>
      <c r="L26" s="15">
        <v>0.75168</v>
      </c>
      <c r="M26" s="15">
        <v>0.3102</v>
      </c>
      <c r="N26" s="15">
        <v>0.3797</v>
      </c>
      <c r="O26" s="15">
        <v>8.942</v>
      </c>
      <c r="Q26" s="26">
        <f t="shared" si="7"/>
        <v>0.8707645038233821</v>
      </c>
    </row>
    <row r="27" spans="1:17" ht="15">
      <c r="A27" s="14" t="s">
        <v>6</v>
      </c>
      <c r="B27" s="14">
        <v>4.9578</v>
      </c>
      <c r="C27" s="16">
        <f t="shared" si="4"/>
        <v>3.2787</v>
      </c>
      <c r="D27" s="31">
        <f t="shared" si="5"/>
        <v>5.963</v>
      </c>
      <c r="E27" s="15">
        <f t="shared" si="6"/>
        <v>11.2787</v>
      </c>
      <c r="G27" s="15">
        <v>2.037</v>
      </c>
      <c r="H27" s="15">
        <v>3.2787</v>
      </c>
      <c r="I27" s="15">
        <v>1.5139</v>
      </c>
      <c r="J27" s="15">
        <v>0.21806</v>
      </c>
      <c r="K27" s="15">
        <v>0.00947</v>
      </c>
      <c r="L27" s="15">
        <v>1.28633</v>
      </c>
      <c r="M27" s="15">
        <v>3.4076</v>
      </c>
      <c r="N27" s="15">
        <v>0.7865</v>
      </c>
      <c r="O27" s="15">
        <v>11.2787</v>
      </c>
      <c r="Q27" s="26">
        <f t="shared" si="7"/>
        <v>0.35477239036108077</v>
      </c>
    </row>
    <row r="28" spans="1:17" ht="15">
      <c r="A28" s="14" t="s">
        <v>9</v>
      </c>
      <c r="B28" s="14">
        <v>7.5503</v>
      </c>
      <c r="C28" s="16">
        <f t="shared" si="4"/>
        <v>4.6236</v>
      </c>
      <c r="D28" s="31">
        <f t="shared" si="5"/>
        <v>5.0197</v>
      </c>
      <c r="E28" s="15">
        <f t="shared" si="6"/>
        <v>13.6846</v>
      </c>
      <c r="G28" s="15">
        <v>4.0413</v>
      </c>
      <c r="H28" s="15">
        <v>4.6236</v>
      </c>
      <c r="I28" s="15">
        <v>1.9975</v>
      </c>
      <c r="J28" s="15">
        <v>0.2541</v>
      </c>
      <c r="K28" s="15">
        <v>0.11251</v>
      </c>
      <c r="L28" s="15">
        <v>1.6299</v>
      </c>
      <c r="M28" s="15">
        <v>2.5569</v>
      </c>
      <c r="N28" s="15">
        <v>0.6591</v>
      </c>
      <c r="O28" s="15">
        <v>13.6846</v>
      </c>
      <c r="Q28" s="26">
        <f t="shared" si="7"/>
        <v>0.4794624246886439</v>
      </c>
    </row>
    <row r="29" spans="1:17" ht="15">
      <c r="A29" s="14" t="s">
        <v>4</v>
      </c>
      <c r="B29" s="14">
        <v>14.3218</v>
      </c>
      <c r="C29" s="16">
        <f t="shared" si="4"/>
        <v>8.309</v>
      </c>
      <c r="D29" s="31">
        <f t="shared" si="5"/>
        <v>4.8576</v>
      </c>
      <c r="E29" s="15">
        <f t="shared" si="6"/>
        <v>17.5905</v>
      </c>
      <c r="G29" s="15">
        <v>4.4239</v>
      </c>
      <c r="H29" s="15">
        <v>8.309</v>
      </c>
      <c r="I29" s="15">
        <v>2.9544</v>
      </c>
      <c r="J29" s="15">
        <v>0.30222</v>
      </c>
      <c r="K29" s="15">
        <v>0.10297</v>
      </c>
      <c r="L29" s="15">
        <v>2.49784</v>
      </c>
      <c r="M29" s="15">
        <v>1.3034</v>
      </c>
      <c r="N29" s="15">
        <v>0.7891</v>
      </c>
      <c r="O29" s="15">
        <v>17.5905</v>
      </c>
      <c r="Q29" s="26">
        <f t="shared" si="7"/>
        <v>0.6310664864125894</v>
      </c>
    </row>
    <row r="30" spans="1:17" ht="15">
      <c r="A30" s="14" t="s">
        <v>2</v>
      </c>
      <c r="B30" s="14">
        <v>13.7541</v>
      </c>
      <c r="C30" s="16">
        <f t="shared" si="4"/>
        <v>6.6393</v>
      </c>
      <c r="D30" s="31">
        <f t="shared" si="5"/>
        <v>4.636899999999999</v>
      </c>
      <c r="E30" s="15">
        <f t="shared" si="6"/>
        <v>19.7885</v>
      </c>
      <c r="G30" s="15">
        <v>8.5123</v>
      </c>
      <c r="H30" s="15">
        <v>6.6393</v>
      </c>
      <c r="I30" s="15">
        <v>2.7958</v>
      </c>
      <c r="J30" s="15">
        <v>1.09936</v>
      </c>
      <c r="K30" s="15">
        <v>0.15022</v>
      </c>
      <c r="L30" s="15">
        <v>1.54624</v>
      </c>
      <c r="M30" s="15">
        <v>1.134</v>
      </c>
      <c r="N30" s="15">
        <v>0.7072</v>
      </c>
      <c r="O30" s="15">
        <v>19.7885</v>
      </c>
      <c r="Q30" s="26">
        <f t="shared" si="7"/>
        <v>0.5887887763608308</v>
      </c>
    </row>
    <row r="31" spans="1:17" ht="15">
      <c r="A31" s="14" t="s">
        <v>3</v>
      </c>
      <c r="B31" s="14">
        <v>18.8134</v>
      </c>
      <c r="C31" s="16">
        <f t="shared" si="4"/>
        <v>11.0732</v>
      </c>
      <c r="D31" s="31">
        <f t="shared" si="5"/>
        <v>7.812099999999998</v>
      </c>
      <c r="E31" s="15">
        <f t="shared" si="6"/>
        <v>26.7492</v>
      </c>
      <c r="G31" s="22">
        <v>7.8639</v>
      </c>
      <c r="H31" s="22">
        <v>11.0732</v>
      </c>
      <c r="I31" s="22">
        <v>5.014</v>
      </c>
      <c r="J31" s="22">
        <v>1.46579</v>
      </c>
      <c r="K31" s="22">
        <v>0.7626</v>
      </c>
      <c r="L31" s="22">
        <v>2.78563</v>
      </c>
      <c r="M31" s="22">
        <v>0.9249</v>
      </c>
      <c r="N31" s="22">
        <v>2.1851</v>
      </c>
      <c r="O31" s="22">
        <v>26.7492</v>
      </c>
      <c r="Q31" s="26">
        <f t="shared" si="7"/>
        <v>0.5863396398256846</v>
      </c>
    </row>
    <row r="32" spans="1:17" ht="15">
      <c r="A32" s="28" t="s">
        <v>7</v>
      </c>
      <c r="B32" s="28">
        <v>10.757</v>
      </c>
      <c r="C32" s="29">
        <f t="shared" si="4"/>
        <v>3.2847</v>
      </c>
      <c r="D32" s="31">
        <f t="shared" si="5"/>
        <v>2.6555999999999993</v>
      </c>
      <c r="E32" s="30">
        <f t="shared" si="6"/>
        <v>8.7465</v>
      </c>
      <c r="G32" s="24">
        <v>2.8062</v>
      </c>
      <c r="H32" s="24">
        <v>3.2847</v>
      </c>
      <c r="I32" s="24">
        <v>1.5141</v>
      </c>
      <c r="J32" s="24">
        <v>0.24408</v>
      </c>
      <c r="K32" s="24">
        <v>0.2614</v>
      </c>
      <c r="L32" s="24">
        <v>1.00192</v>
      </c>
      <c r="M32" s="24">
        <v>0.7345</v>
      </c>
      <c r="N32" s="24">
        <v>0.441</v>
      </c>
      <c r="O32" s="24">
        <v>8.7465</v>
      </c>
      <c r="Q32" s="26">
        <f t="shared" si="7"/>
        <v>0.5529518711176205</v>
      </c>
    </row>
    <row r="33" ht="15"/>
    <row r="34" ht="15">
      <c r="A34" s="1" t="s">
        <v>39</v>
      </c>
    </row>
    <row r="35" ht="15"/>
    <row r="36" ht="23.25">
      <c r="A36" s="33" t="s">
        <v>38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A71" s="1" t="s">
        <v>32</v>
      </c>
    </row>
    <row r="72" ht="15"/>
    <row r="73" ht="15"/>
    <row r="74" ht="15"/>
    <row r="75" ht="15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Florence</cp:lastModifiedBy>
  <dcterms:created xsi:type="dcterms:W3CDTF">2012-09-07T19:30:19Z</dcterms:created>
  <dcterms:modified xsi:type="dcterms:W3CDTF">2014-05-25T09:23:47Z</dcterms:modified>
  <cp:category/>
  <cp:version/>
  <cp:contentType/>
  <cp:contentStatus/>
</cp:coreProperties>
</file>