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240" yWindow="135" windowWidth="19320" windowHeight="7875" tabRatio="750" activeTab="0"/>
  </bookViews>
  <sheets>
    <sheet name="Figure 2.1 (Print)" sheetId="29" r:id="rId1"/>
    <sheet name="Children INTRO" sheetId="26" r:id="rId2"/>
  </sheets>
  <definedNames/>
  <calcPr calcId="152511"/>
</workbook>
</file>

<file path=xl/sharedStrings.xml><?xml version="1.0" encoding="utf-8"?>
<sst xmlns="http://schemas.openxmlformats.org/spreadsheetml/2006/main" count="83" uniqueCount="45">
  <si>
    <t>North Africa</t>
  </si>
  <si>
    <t>Sub-Saharan Africa</t>
  </si>
  <si>
    <t>North America</t>
  </si>
  <si>
    <t>Western Europe</t>
  </si>
  <si>
    <t>Central and Eastern Europe</t>
  </si>
  <si>
    <t>Asia and the Pacific</t>
  </si>
  <si>
    <t>Middle East</t>
  </si>
  <si>
    <t>Total</t>
  </si>
  <si>
    <t>Africa</t>
  </si>
  <si>
    <t>Latin America and the Caribbean</t>
  </si>
  <si>
    <t>General social assistance</t>
  </si>
  <si>
    <t>Public social protection for older persons</t>
  </si>
  <si>
    <t>Public social protection expenditure (% GDP) | Latest available - for regional estimates</t>
  </si>
  <si>
    <t>Low income</t>
  </si>
  <si>
    <t>Medium income</t>
  </si>
  <si>
    <t>High income</t>
  </si>
  <si>
    <t>Working age</t>
  </si>
  <si>
    <t>Health</t>
  </si>
  <si>
    <t>Unemployment</t>
  </si>
  <si>
    <t>Labour market programmes</t>
  </si>
  <si>
    <t>Maternity, Employment injury, disability, sickness</t>
  </si>
  <si>
    <t>Children</t>
  </si>
  <si>
    <t>Older persons</t>
  </si>
  <si>
    <t>Other public social protection (health, working age and older persons)</t>
  </si>
  <si>
    <t xml:space="preserve">Social security expenditure as a percentage of GDP by main functions and by level of income (weighted by population) </t>
  </si>
  <si>
    <t>Lower-middle income</t>
  </si>
  <si>
    <t>Upper-middle income</t>
  </si>
  <si>
    <t>Public social protection expenditure for children (excluding health)</t>
  </si>
  <si>
    <t xml:space="preserve">Social protection expenditure for children and other public social protection expenditure as a percentage of GDP 2009/2011 (weighted by population) </t>
  </si>
  <si>
    <t>Expenditure on children as % of total public expenditure</t>
  </si>
  <si>
    <t>Expenditure of benefit for children by region</t>
  </si>
  <si>
    <t>Unemployment (a)</t>
  </si>
  <si>
    <t>Labour market programmes (b)</t>
  </si>
  <si>
    <t>Maternity, Employment injury, disability, sickness ©</t>
  </si>
  <si>
    <t>Working age (except social assistance = a+b+c)</t>
  </si>
  <si>
    <t>Note: Differences in total global estimates results from the lack of availability of data by social policy area (branch) for a limited number of countries.</t>
  </si>
  <si>
    <t>Source: ILO social security inquiry, World Bank pension database, OECD SOCX database, Eurostat ESSPROS, ADB social protection index database and national sources of information. Detailed sources of information are available in the statistical annex.</t>
  </si>
  <si>
    <t>Link:  http://www.social-protection.org/gimi/gess/RessourceDownload.action?ressource.ressourceId=42077</t>
  </si>
  <si>
    <t>2. Children (figure 2.1)</t>
  </si>
  <si>
    <t>Share of children 0-14 in total population</t>
  </si>
  <si>
    <t>Note: Differences in total global estimates results from the lack of availability of data by social policy area (branch) for a limited number of countries. The share of children in total population is a weighted average of proportions observed in countries weighted by the population aged 0 to 14 years old.</t>
  </si>
  <si>
    <t>Share of expenditure on children as percent of total non-health expenditure</t>
  </si>
  <si>
    <t>Other public social protection expenditure (working-age and older population; excluding health)</t>
  </si>
  <si>
    <t>World</t>
  </si>
  <si>
    <t>Updated Fb 07/06/2014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</si>
</sst>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6">
    <font>
      <sz val="11"/>
      <color theme="1"/>
      <name val="Calibri"/>
      <family val="2"/>
      <scheme val="minor"/>
    </font>
    <font>
      <sz val="10"/>
      <name val="Arial"/>
      <family val="2"/>
    </font>
    <font>
      <sz val="14"/>
      <color theme="1"/>
      <name val="Calibri"/>
      <family val="2"/>
      <scheme val="minor"/>
    </font>
    <font>
      <sz val="12"/>
      <color theme="1"/>
      <name val="Calibri"/>
      <family val="2"/>
      <scheme val="minor"/>
    </font>
    <font>
      <sz val="10"/>
      <color theme="0"/>
      <name val="Calibri"/>
      <family val="2"/>
      <scheme val="minor"/>
    </font>
    <font>
      <sz val="10"/>
      <color theme="1"/>
      <name val="Calibri"/>
      <family val="2"/>
      <scheme val="minor"/>
    </font>
    <font>
      <b/>
      <sz val="10"/>
      <color theme="1"/>
      <name val="Calibri"/>
      <family val="2"/>
      <scheme val="minor"/>
    </font>
    <font>
      <b/>
      <sz val="16"/>
      <color theme="3" tint="-0.5"/>
      <name val="Calibri"/>
      <family val="2"/>
    </font>
    <font>
      <sz val="16"/>
      <color rgb="FF000000"/>
      <name val="Calibri"/>
      <family val="2"/>
    </font>
    <font>
      <sz val="16"/>
      <color rgb="FF000000"/>
      <name val="+mn-cs"/>
      <family val="2"/>
    </font>
    <font>
      <sz val="14"/>
      <color rgb="FF000000"/>
      <name val="+mn-cs"/>
      <family val="2"/>
    </font>
    <font>
      <sz val="14"/>
      <name val="Calibri"/>
      <family val="2"/>
    </font>
    <font>
      <sz val="14"/>
      <color rgb="FF000000"/>
      <name val="Calibri"/>
      <family val="2"/>
    </font>
    <font>
      <sz val="12"/>
      <color theme="1" tint="0.25"/>
      <name val="Calibri"/>
      <family val="2"/>
    </font>
    <font>
      <sz val="12"/>
      <color theme="0"/>
      <name val="Calibri"/>
      <family val="2"/>
    </font>
    <font>
      <sz val="15"/>
      <color rgb="FF000000"/>
      <name val="Calibri"/>
      <family val="2"/>
    </font>
  </fonts>
  <fills count="5">
    <fill>
      <patternFill/>
    </fill>
    <fill>
      <patternFill patternType="gray125"/>
    </fill>
    <fill>
      <patternFill patternType="solid">
        <fgColor theme="0"/>
        <bgColor indexed="64"/>
      </patternFill>
    </fill>
    <fill>
      <patternFill patternType="solid">
        <fgColor theme="1" tint="0.15000000596046448"/>
        <bgColor indexed="64"/>
      </patternFill>
    </fill>
    <fill>
      <patternFill patternType="solid">
        <fgColor theme="0" tint="-0.04997999966144562"/>
        <bgColor indexed="64"/>
      </patternFill>
    </fill>
  </fills>
  <borders count="8">
    <border>
      <left/>
      <right/>
      <top/>
      <bottom/>
      <diagonal/>
    </border>
    <border>
      <left/>
      <right/>
      <top style="thin"/>
      <bottom style="hair"/>
    </border>
    <border>
      <left/>
      <right/>
      <top style="hair"/>
      <bottom style="hair"/>
    </border>
    <border>
      <left/>
      <right/>
      <top style="hair"/>
      <bottom style="thin"/>
    </border>
    <border>
      <left/>
      <right/>
      <top/>
      <bottom style="thin">
        <color theme="0"/>
      </bottom>
    </border>
    <border>
      <left/>
      <right/>
      <top style="thin"/>
      <bottom style="thin"/>
    </border>
    <border>
      <left/>
      <right/>
      <top style="hair"/>
      <bottom/>
    </border>
    <border>
      <left/>
      <right/>
      <top/>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0" fillId="2" borderId="0" xfId="0" applyFill="1"/>
    <xf numFmtId="0" fontId="0" fillId="2" borderId="0" xfId="0" applyFill="1" applyBorder="1"/>
    <xf numFmtId="0" fontId="2" fillId="2" borderId="0" xfId="0" applyFont="1" applyFill="1"/>
    <xf numFmtId="0" fontId="3" fillId="2" borderId="0" xfId="0" applyFont="1" applyFill="1"/>
    <xf numFmtId="0" fontId="4" fillId="3" borderId="0" xfId="0" applyFont="1" applyFill="1" applyAlignment="1">
      <alignment wrapText="1"/>
    </xf>
    <xf numFmtId="0" fontId="5" fillId="4" borderId="1" xfId="0" applyFont="1" applyFill="1" applyBorder="1" applyAlignment="1">
      <alignment wrapText="1"/>
    </xf>
    <xf numFmtId="164" fontId="5" fillId="4" borderId="1" xfId="0" applyNumberFormat="1" applyFont="1" applyFill="1" applyBorder="1" applyAlignment="1">
      <alignment wrapText="1"/>
    </xf>
    <xf numFmtId="0" fontId="5" fillId="4" borderId="2" xfId="0" applyFont="1" applyFill="1" applyBorder="1" applyAlignment="1">
      <alignment wrapText="1"/>
    </xf>
    <xf numFmtId="164" fontId="5" fillId="4" borderId="2" xfId="0" applyNumberFormat="1" applyFont="1" applyFill="1" applyBorder="1" applyAlignment="1">
      <alignment wrapText="1"/>
    </xf>
    <xf numFmtId="0" fontId="5" fillId="4" borderId="3" xfId="0" applyFont="1" applyFill="1" applyBorder="1" applyAlignment="1">
      <alignment wrapText="1"/>
    </xf>
    <xf numFmtId="164" fontId="5" fillId="4" borderId="3" xfId="0" applyNumberFormat="1" applyFont="1" applyFill="1" applyBorder="1" applyAlignment="1">
      <alignment wrapText="1"/>
    </xf>
    <xf numFmtId="164" fontId="5" fillId="2" borderId="0" xfId="0" applyNumberFormat="1" applyFont="1" applyFill="1" applyAlignment="1">
      <alignment horizontal="right"/>
    </xf>
    <xf numFmtId="164" fontId="5" fillId="2" borderId="0" xfId="0" applyNumberFormat="1" applyFont="1" applyFill="1"/>
    <xf numFmtId="0" fontId="5" fillId="2" borderId="0" xfId="0" applyFont="1" applyFill="1"/>
    <xf numFmtId="164" fontId="4" fillId="3" borderId="0" xfId="0" applyNumberFormat="1" applyFont="1" applyFill="1" applyAlignment="1">
      <alignment/>
    </xf>
    <xf numFmtId="164" fontId="4" fillId="3" borderId="0" xfId="0" applyNumberFormat="1" applyFont="1" applyFill="1" applyAlignment="1">
      <alignment horizontal="right"/>
    </xf>
    <xf numFmtId="164" fontId="4" fillId="3" borderId="4" xfId="0" applyNumberFormat="1" applyFont="1" applyFill="1" applyBorder="1" applyAlignment="1">
      <alignment/>
    </xf>
    <xf numFmtId="2" fontId="5" fillId="4" borderId="1" xfId="0" applyNumberFormat="1" applyFont="1" applyFill="1" applyBorder="1" applyAlignment="1">
      <alignment wrapText="1"/>
    </xf>
    <xf numFmtId="2" fontId="5" fillId="4" borderId="2" xfId="0" applyNumberFormat="1" applyFont="1" applyFill="1" applyBorder="1" applyAlignment="1">
      <alignment wrapText="1"/>
    </xf>
    <xf numFmtId="2" fontId="5" fillId="4" borderId="3" xfId="0" applyNumberFormat="1" applyFont="1" applyFill="1" applyBorder="1" applyAlignment="1">
      <alignment wrapText="1"/>
    </xf>
    <xf numFmtId="164" fontId="5" fillId="4" borderId="5" xfId="0" applyNumberFormat="1" applyFont="1" applyFill="1" applyBorder="1" applyAlignment="1">
      <alignment wrapText="1"/>
    </xf>
    <xf numFmtId="2" fontId="5" fillId="4" borderId="6" xfId="0" applyNumberFormat="1" applyFont="1" applyFill="1" applyBorder="1" applyAlignment="1">
      <alignment wrapText="1"/>
    </xf>
    <xf numFmtId="2" fontId="5" fillId="4" borderId="5" xfId="0" applyNumberFormat="1" applyFont="1" applyFill="1" applyBorder="1" applyAlignment="1">
      <alignment wrapText="1"/>
    </xf>
    <xf numFmtId="2" fontId="0" fillId="2" borderId="0" xfId="0" applyNumberFormat="1" applyFill="1" applyBorder="1"/>
    <xf numFmtId="2" fontId="5" fillId="4" borderId="0" xfId="0" applyNumberFormat="1" applyFont="1" applyFill="1" applyBorder="1" applyAlignment="1">
      <alignment wrapText="1"/>
    </xf>
    <xf numFmtId="10" fontId="5" fillId="4" borderId="1" xfId="15" applyNumberFormat="1" applyFont="1" applyFill="1" applyBorder="1" applyAlignment="1">
      <alignment wrapText="1"/>
    </xf>
    <xf numFmtId="10" fontId="5" fillId="4" borderId="2" xfId="15" applyNumberFormat="1" applyFont="1" applyFill="1" applyBorder="1" applyAlignment="1">
      <alignment wrapText="1"/>
    </xf>
    <xf numFmtId="0" fontId="2" fillId="2" borderId="0" xfId="0" applyFont="1" applyFill="1" applyBorder="1"/>
    <xf numFmtId="0" fontId="5" fillId="2" borderId="0" xfId="0" applyFont="1" applyFill="1" applyBorder="1" applyAlignment="1">
      <alignment wrapText="1"/>
    </xf>
    <xf numFmtId="164" fontId="5" fillId="2" borderId="0" xfId="0" applyNumberFormat="1" applyFont="1" applyFill="1" applyBorder="1" applyAlignment="1">
      <alignment wrapText="1"/>
    </xf>
    <xf numFmtId="2" fontId="5" fillId="2" borderId="0" xfId="0" applyNumberFormat="1" applyFont="1" applyFill="1" applyBorder="1" applyAlignment="1">
      <alignment wrapText="1"/>
    </xf>
    <xf numFmtId="0" fontId="5" fillId="4" borderId="7" xfId="0" applyFont="1" applyFill="1" applyBorder="1" applyAlignment="1">
      <alignment wrapText="1"/>
    </xf>
    <xf numFmtId="165" fontId="5" fillId="4" borderId="1" xfId="0" applyNumberFormat="1" applyFont="1" applyFill="1" applyBorder="1" applyAlignment="1">
      <alignment wrapText="1"/>
    </xf>
    <xf numFmtId="165" fontId="5" fillId="4" borderId="2" xfId="0" applyNumberFormat="1" applyFont="1" applyFill="1" applyBorder="1" applyAlignment="1">
      <alignment wrapText="1"/>
    </xf>
    <xf numFmtId="165" fontId="5" fillId="4" borderId="3" xfId="0" applyNumberFormat="1" applyFont="1" applyFill="1" applyBorder="1" applyAlignment="1">
      <alignment wrapText="1"/>
    </xf>
    <xf numFmtId="166" fontId="0" fillId="2" borderId="0" xfId="15" applyNumberFormat="1" applyFont="1" applyFill="1"/>
    <xf numFmtId="164" fontId="6" fillId="4" borderId="5" xfId="0" applyNumberFormat="1" applyFont="1" applyFill="1" applyBorder="1" applyAlignment="1">
      <alignment wrapText="1"/>
    </xf>
    <xf numFmtId="0" fontId="5" fillId="4" borderId="6" xfId="0" applyFont="1" applyFill="1" applyBorder="1" applyAlignment="1">
      <alignment wrapText="1"/>
    </xf>
    <xf numFmtId="10" fontId="5" fillId="4" borderId="6" xfId="15" applyNumberFormat="1" applyFont="1" applyFill="1" applyBorder="1" applyAlignment="1">
      <alignment wrapText="1"/>
    </xf>
    <xf numFmtId="0" fontId="6" fillId="4" borderId="5" xfId="0" applyFont="1" applyFill="1" applyBorder="1" applyAlignment="1">
      <alignment wrapText="1"/>
    </xf>
    <xf numFmtId="10" fontId="6" fillId="4" borderId="5" xfId="15" applyNumberFormat="1" applyFont="1" applyFill="1" applyBorder="1" applyAlignment="1">
      <alignment wrapText="1"/>
    </xf>
    <xf numFmtId="2" fontId="6" fillId="4" borderId="5" xfId="0" applyNumberFormat="1"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775"/>
          <c:y val="0.35675"/>
          <c:w val="0.664"/>
          <c:h val="0.51075"/>
        </c:manualLayout>
      </c:layout>
      <c:barChart>
        <c:barDir val="bar"/>
        <c:grouping val="stacked"/>
        <c:varyColors val="0"/>
        <c:ser>
          <c:idx val="0"/>
          <c:order val="0"/>
          <c:tx>
            <c:strRef>
              <c:f>'Children INTRO'!$C$28</c:f>
              <c:strCache>
                <c:ptCount val="1"/>
                <c:pt idx="0">
                  <c:v>Public social protection expenditure for children (excluding health)</c:v>
                </c:pt>
              </c:strCache>
            </c:strRef>
          </c:tx>
          <c:spPr>
            <a:solidFill>
              <a:schemeClr val="tx2">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315"/>
                  <c:y val="0"/>
                </c:manualLayout>
              </c:layout>
              <c:dLblPos val="ctr"/>
              <c:showLegendKey val="0"/>
              <c:showVal val="1"/>
              <c:showBubbleSize val="0"/>
              <c:showCatName val="0"/>
              <c:showSerName val="0"/>
              <c:showPercent val="0"/>
            </c:dLbl>
            <c:dLbl>
              <c:idx val="1"/>
              <c:layout>
                <c:manualLayout>
                  <c:x val="0.0355"/>
                  <c:y val="0"/>
                </c:manualLayout>
              </c:layout>
              <c:dLblPos val="ctr"/>
              <c:showLegendKey val="0"/>
              <c:showVal val="1"/>
              <c:showBubbleSize val="0"/>
              <c:showCatName val="0"/>
              <c:showSerName val="0"/>
              <c:showPercent val="0"/>
            </c:dLbl>
            <c:dLbl>
              <c:idx val="2"/>
              <c:layout>
                <c:manualLayout>
                  <c:x val="0.05"/>
                  <c:y val="0"/>
                </c:manualLayout>
              </c:layout>
              <c:dLblPos val="ctr"/>
              <c:showLegendKey val="0"/>
              <c:showVal val="1"/>
              <c:showBubbleSize val="0"/>
              <c:showCatName val="0"/>
              <c:showSerName val="0"/>
              <c:showPercent val="0"/>
            </c:dLbl>
            <c:dLbl>
              <c:idx val="3"/>
              <c:layout>
                <c:manualLayout>
                  <c:x val="0.0455"/>
                  <c:y val="-0.0025"/>
                </c:manualLayout>
              </c:layout>
              <c:dLblPos val="ctr"/>
              <c:showLegendKey val="0"/>
              <c:showVal val="1"/>
              <c:showBubbleSize val="0"/>
              <c:showCatName val="0"/>
              <c:showSerName val="0"/>
              <c:showPercent val="0"/>
            </c:dLbl>
            <c:dLbl>
              <c:idx val="4"/>
              <c:layout>
                <c:manualLayout>
                  <c:x val="0.0515"/>
                  <c:y val="-0.0025"/>
                </c:manualLayout>
              </c:layout>
              <c:dLblPos val="ctr"/>
              <c:showLegendKey val="0"/>
              <c:showVal val="1"/>
              <c:showBubbleSize val="0"/>
              <c:showCatName val="0"/>
              <c:showSerName val="0"/>
              <c:showPercent val="0"/>
            </c:dLbl>
            <c:dLbl>
              <c:idx val="5"/>
              <c:layout>
                <c:manualLayout>
                  <c:x val="0.0455"/>
                  <c:y val="0"/>
                </c:manualLayout>
              </c:layout>
              <c:dLblPos val="ctr"/>
              <c:showLegendKey val="0"/>
              <c:showVal val="1"/>
              <c:showBubbleSize val="0"/>
              <c:showCatName val="0"/>
              <c:showSerName val="0"/>
              <c:showPercent val="0"/>
            </c:dLbl>
            <c:dLbl>
              <c:idx val="6"/>
              <c:layout>
                <c:manualLayout>
                  <c:x val="0.09575"/>
                  <c:y val="0"/>
                </c:manualLayout>
              </c:layout>
              <c:dLblPos val="ctr"/>
              <c:showLegendKey val="0"/>
              <c:showVal val="1"/>
              <c:showBubbleSize val="0"/>
              <c:showCatName val="0"/>
              <c:showSerName val="0"/>
              <c:showPercent val="0"/>
            </c:dLbl>
            <c:dLbl>
              <c:idx val="7"/>
              <c:layout>
                <c:manualLayout>
                  <c:x val="0.0395"/>
                  <c:y val="-0.0025"/>
                </c:manualLayout>
              </c:layout>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0" u="none" baseline="0">
                    <a:solidFill>
                      <a:schemeClr val="tx1">
                        <a:lumMod val="75000"/>
                        <a:lumOff val="25000"/>
                      </a:schemeClr>
                    </a:solidFill>
                    <a:latin typeface="Calibri"/>
                    <a:ea typeface="Calibri"/>
                    <a:cs typeface="Calibri"/>
                  </a:defRPr>
                </a:pPr>
              </a:p>
            </c:txPr>
            <c:dLblPos val="inEnd"/>
            <c:showLegendKey val="0"/>
            <c:showVal val="1"/>
            <c:showBubbleSize val="0"/>
            <c:showCatName val="0"/>
            <c:showSerName val="0"/>
            <c:showPercent val="0"/>
          </c:dLbls>
          <c:cat>
            <c:strRef>
              <c:f>'Children INTRO'!$A$29:$A$38</c:f>
              <c:strCache/>
            </c:strRef>
          </c:cat>
          <c:val>
            <c:numRef>
              <c:f>'Children INTRO'!$C$29:$C$38</c:f>
              <c:numCache/>
            </c:numRef>
          </c:val>
        </c:ser>
        <c:overlap val="100"/>
        <c:gapWidth val="21"/>
        <c:axId val="12837753"/>
        <c:axId val="32673062"/>
      </c:barChart>
      <c:barChart>
        <c:barDir val="bar"/>
        <c:grouping val="stacked"/>
        <c:varyColors val="0"/>
        <c:ser>
          <c:idx val="2"/>
          <c:order val="1"/>
          <c:tx>
            <c:strRef>
              <c:f>'Children INTRO'!$B$28</c:f>
              <c:strCache>
                <c:ptCount val="1"/>
                <c:pt idx="0">
                  <c:v>Share of children 0-14 in total population</c:v>
                </c:pt>
              </c:strCache>
            </c:strRef>
          </c:tx>
          <c:spPr>
            <a:solidFill>
              <a:schemeClr val="accent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txPr>
              <a:bodyPr vert="horz" rot="0" anchor="ctr"/>
              <a:lstStyle/>
              <a:p>
                <a:pPr algn="ctr">
                  <a:defRPr lang="en-US" cap="none" sz="1200" u="none" baseline="0">
                    <a:solidFill>
                      <a:schemeClr val="bg1"/>
                    </a:solidFill>
                    <a:latin typeface="Calibri"/>
                    <a:ea typeface="Calibri"/>
                    <a:cs typeface="Calibri"/>
                  </a:defRPr>
                </a:pPr>
              </a:p>
            </c:txPr>
            <c:dLblPos val="inEnd"/>
            <c:showLegendKey val="0"/>
            <c:showVal val="1"/>
            <c:showBubbleSize val="0"/>
            <c:showCatName val="0"/>
            <c:showSerName val="0"/>
            <c:showPercent val="0"/>
          </c:dLbls>
          <c:cat>
            <c:strRef>
              <c:f>'Children INTRO'!$A$29:$A$38</c:f>
              <c:strCache/>
            </c:strRef>
          </c:cat>
          <c:val>
            <c:numRef>
              <c:f>'Children INTRO'!$B$29:$B$38</c:f>
              <c:numCache/>
            </c:numRef>
          </c:val>
        </c:ser>
        <c:overlap val="100"/>
        <c:gapWidth val="21"/>
        <c:axId val="22096623"/>
        <c:axId val="18820644"/>
      </c:barChart>
      <c:catAx>
        <c:axId val="12837753"/>
        <c:scaling>
          <c:orientation val="minMax"/>
        </c:scaling>
        <c:axPos val="l"/>
        <c:delete val="0"/>
        <c:numFmt formatCode="General" sourceLinked="1"/>
        <c:majorTickMark val="none"/>
        <c:minorTickMark val="none"/>
        <c:tickLblPos val="high"/>
        <c:spPr>
          <a:noFill/>
          <a:ln w="9525" cap="flat" cmpd="sng">
            <a:solidFill>
              <a:schemeClr val="tx1">
                <a:lumMod val="15000"/>
                <a:lumOff val="85000"/>
              </a:schemeClr>
            </a:solidFill>
            <a:round/>
          </a:ln>
        </c:spPr>
        <c:txPr>
          <a:bodyPr/>
          <a:lstStyle/>
          <a:p>
            <a:pPr>
              <a:defRPr lang="en-US" cap="none" sz="1600" b="0" i="0" u="none" baseline="0">
                <a:solidFill>
                  <a:srgbClr val="000000"/>
                </a:solidFill>
                <a:latin typeface="+mn-lt"/>
                <a:ea typeface="+mn-cs"/>
                <a:cs typeface="+mn-cs"/>
              </a:defRPr>
            </a:pPr>
          </a:p>
        </c:txPr>
        <c:crossAx val="32673062"/>
        <c:crosses val="autoZero"/>
        <c:auto val="1"/>
        <c:lblOffset val="100"/>
        <c:noMultiLvlLbl val="0"/>
      </c:catAx>
      <c:valAx>
        <c:axId val="32673062"/>
        <c:scaling>
          <c:orientation val="minMax"/>
          <c:max val="5"/>
          <c:min val="-5"/>
        </c:scaling>
        <c:axPos val="b"/>
        <c:title>
          <c:tx>
            <c:rich>
              <a:bodyPr vert="horz" rot="0" anchor="ctr"/>
              <a:lstStyle/>
              <a:p>
                <a:pPr algn="ctr">
                  <a:defRPr/>
                </a:pPr>
                <a:r>
                  <a:rPr lang="en-US" cap="none" sz="1600" b="0" i="0" u="none" baseline="0">
                    <a:solidFill>
                      <a:srgbClr val="000000"/>
                    </a:solidFill>
                    <a:latin typeface="Calibri"/>
                    <a:ea typeface="Calibri"/>
                    <a:cs typeface="Calibri"/>
                  </a:rPr>
                  <a:t>% of GDP</a:t>
                </a:r>
              </a:p>
            </c:rich>
          </c:tx>
          <c:layout>
            <c:manualLayout>
              <c:xMode val="edge"/>
              <c:yMode val="edge"/>
              <c:x val="0.47875"/>
              <c:y val="0.9405"/>
            </c:manualLayout>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1400" b="0" i="0" u="none" baseline="0">
                <a:solidFill>
                  <a:srgbClr val="000000"/>
                </a:solidFill>
                <a:latin typeface="+mn-lt"/>
                <a:ea typeface="+mn-cs"/>
                <a:cs typeface="+mn-cs"/>
              </a:defRPr>
            </a:pPr>
          </a:p>
        </c:txPr>
        <c:crossAx val="12837753"/>
        <c:crosses val="autoZero"/>
        <c:crossBetween val="between"/>
        <c:dispUnits/>
      </c:valAx>
      <c:catAx>
        <c:axId val="22096623"/>
        <c:scaling>
          <c:orientation val="minMax"/>
        </c:scaling>
        <c:axPos val="r"/>
        <c:delete val="1"/>
        <c:majorTickMark val="out"/>
        <c:minorTickMark val="none"/>
        <c:tickLblPos val="nextTo"/>
        <c:crossAx val="18820644"/>
        <c:crosses val="autoZero"/>
        <c:auto val="1"/>
        <c:lblOffset val="100"/>
        <c:noMultiLvlLbl val="0"/>
      </c:catAx>
      <c:valAx>
        <c:axId val="18820644"/>
        <c:scaling>
          <c:orientation val="maxMin"/>
          <c:max val="50"/>
          <c:min val="-50"/>
        </c:scaling>
        <c:axPos val="b"/>
        <c:title>
          <c:tx>
            <c:rich>
              <a:bodyPr vert="horz" rot="0" anchor="ctr"/>
              <a:lstStyle/>
              <a:p>
                <a:pPr algn="ctr">
                  <a:defRPr/>
                </a:pPr>
                <a:r>
                  <a:rPr lang="en-US" cap="none" sz="1500" b="0" u="none" baseline="0">
                    <a:latin typeface="Calibri"/>
                    <a:ea typeface="Calibri"/>
                    <a:cs typeface="Calibri"/>
                  </a:rPr>
                  <a:t>Share of children in total population (%)</a:t>
                </a:r>
              </a:p>
            </c:rich>
          </c:tx>
          <c:layout>
            <c:manualLayout>
              <c:xMode val="edge"/>
              <c:yMode val="edge"/>
              <c:x val="0.01075"/>
              <c:y val="0.22"/>
            </c:manualLayout>
          </c:layout>
          <c:overlay val="0"/>
          <c:spPr>
            <a:noFill/>
            <a:ln>
              <a:noFill/>
            </a:ln>
          </c:spPr>
        </c:title>
        <c:delete val="0"/>
        <c:numFmt formatCode="0" sourceLinked="0"/>
        <c:majorTickMark val="out"/>
        <c:minorTickMark val="none"/>
        <c:tickLblPos val="nextTo"/>
        <c:spPr>
          <a:ln>
            <a:noFill/>
          </a:ln>
        </c:spPr>
        <c:txPr>
          <a:bodyPr/>
          <a:lstStyle/>
          <a:p>
            <a:pPr>
              <a:defRPr lang="en-US" cap="none" sz="1400" u="none" baseline="0">
                <a:latin typeface="Calibri"/>
                <a:ea typeface="Calibri"/>
                <a:cs typeface="Calibri"/>
              </a:defRPr>
            </a:pPr>
          </a:p>
        </c:txPr>
        <c:crossAx val="22096623"/>
        <c:crosses val="max"/>
        <c:crossBetween val="between"/>
        <c:dispUnits/>
      </c:valAx>
      <c:spPr>
        <a:noFill/>
        <a:ln>
          <a:noFill/>
        </a:ln>
      </c:spPr>
    </c:plotArea>
    <c:legend>
      <c:legendPos val="b"/>
      <c:layout>
        <c:manualLayout>
          <c:xMode val="edge"/>
          <c:yMode val="edge"/>
          <c:x val="0.00325"/>
          <c:y val="0.005"/>
          <c:w val="0.92725"/>
          <c:h val="0.1385"/>
        </c:manualLayout>
      </c:layout>
      <c:overlay val="0"/>
      <c:spPr>
        <a:noFill/>
        <a:ln>
          <a:noFill/>
        </a:ln>
      </c:spPr>
      <c:txPr>
        <a:bodyPr vert="horz" rot="0"/>
        <a:lstStyle/>
        <a:p>
          <a:pPr>
            <a:defRPr lang="en-US" cap="none" sz="15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n-GB"/>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0" i="0" u="none" baseline="0">
                <a:solidFill>
                  <a:schemeClr val="tx1"/>
                </a:solidFill>
                <a:latin typeface="Calibri"/>
                <a:ea typeface="Calibri"/>
                <a:cs typeface="Calibri"/>
              </a:rPr>
              <a:t>Non-health public social protection expenditure on benefits for children (families with children), 2010/2011</a:t>
            </a:r>
          </a:p>
        </c:rich>
      </c:tx>
      <c:layout>
        <c:manualLayout>
          <c:xMode val="edge"/>
          <c:yMode val="edge"/>
          <c:x val="0.02075"/>
          <c:y val="0.008"/>
        </c:manualLayout>
      </c:layout>
      <c:overlay val="0"/>
      <c:spPr>
        <a:noFill/>
        <a:ln>
          <a:noFill/>
        </a:ln>
      </c:spPr>
    </c:title>
    <c:plotArea>
      <c:layout>
        <c:manualLayout>
          <c:layoutTarget val="inner"/>
          <c:xMode val="edge"/>
          <c:yMode val="edge"/>
          <c:x val="0.29775"/>
          <c:y val="0.42775"/>
          <c:w val="0.664"/>
          <c:h val="0.45675"/>
        </c:manualLayout>
      </c:layout>
      <c:barChart>
        <c:barDir val="bar"/>
        <c:grouping val="stacked"/>
        <c:varyColors val="0"/>
        <c:ser>
          <c:idx val="0"/>
          <c:order val="0"/>
          <c:tx>
            <c:strRef>
              <c:f>'Children INTRO'!$C$28</c:f>
              <c:strCache>
                <c:ptCount val="1"/>
                <c:pt idx="0">
                  <c:v>Public social protection expenditure for children (excluding health)</c:v>
                </c:pt>
              </c:strCache>
            </c:strRef>
          </c:tx>
          <c:spPr>
            <a:solidFill>
              <a:schemeClr val="accent1">
                <a:lumMod val="50000"/>
              </a:schemeClr>
            </a:solidFill>
            <a:ln>
              <a:solidFill>
                <a:srgbClr val="4B5D75"/>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22"/>
                  <c:y val="-0.00225"/>
                </c:manualLayout>
              </c:layout>
              <c:showLegendKey val="0"/>
              <c:showVal val="1"/>
              <c:showBubbleSize val="0"/>
              <c:showCatName val="0"/>
              <c:showSerName val="0"/>
              <c:showPercent val="0"/>
            </c:dLbl>
            <c:dLbl>
              <c:idx val="1"/>
              <c:layout>
                <c:manualLayout>
                  <c:x val="0.02075"/>
                  <c:y val="0"/>
                </c:manualLayout>
              </c:layout>
              <c:showLegendKey val="0"/>
              <c:showVal val="1"/>
              <c:showBubbleSize val="0"/>
              <c:showCatName val="0"/>
              <c:showSerName val="0"/>
              <c:showPercent val="0"/>
            </c:dLbl>
            <c:dLbl>
              <c:idx val="2"/>
              <c:layout>
                <c:manualLayout>
                  <c:x val="0.04275"/>
                  <c:y val="0.0025"/>
                </c:manualLayout>
              </c:layout>
              <c:showLegendKey val="0"/>
              <c:showVal val="1"/>
              <c:showBubbleSize val="0"/>
              <c:showCatName val="0"/>
              <c:showSerName val="0"/>
              <c:showPercent val="0"/>
            </c:dLbl>
            <c:dLbl>
              <c:idx val="3"/>
              <c:layout>
                <c:manualLayout>
                  <c:x val="0.044"/>
                  <c:y val="0"/>
                </c:manualLayout>
              </c:layout>
              <c:showLegendKey val="0"/>
              <c:showVal val="1"/>
              <c:showBubbleSize val="0"/>
              <c:showCatName val="0"/>
              <c:showSerName val="0"/>
              <c:showPercent val="0"/>
            </c:dLbl>
            <c:dLbl>
              <c:idx val="4"/>
              <c:layout>
                <c:manualLayout>
                  <c:x val="0.04725"/>
                  <c:y val="0.00225"/>
                </c:manualLayout>
              </c:layout>
              <c:showLegendKey val="0"/>
              <c:showVal val="1"/>
              <c:showBubbleSize val="0"/>
              <c:showCatName val="0"/>
              <c:showSerName val="0"/>
              <c:showPercent val="0"/>
            </c:dLbl>
            <c:dLbl>
              <c:idx val="5"/>
              <c:layout>
                <c:manualLayout>
                  <c:x val="0.0415"/>
                  <c:y val="-0.00225"/>
                </c:manualLayout>
              </c:layout>
              <c:showLegendKey val="0"/>
              <c:showVal val="1"/>
              <c:showBubbleSize val="0"/>
              <c:showCatName val="0"/>
              <c:showSerName val="0"/>
              <c:showPercent val="0"/>
            </c:dLbl>
            <c:dLbl>
              <c:idx val="6"/>
              <c:layout>
                <c:manualLayout>
                  <c:x val="0.0925"/>
                  <c:y val="0"/>
                </c:manualLayout>
              </c:layout>
              <c:showLegendKey val="0"/>
              <c:showVal val="1"/>
              <c:showBubbleSize val="0"/>
              <c:showCatName val="0"/>
              <c:showSerName val="0"/>
              <c:showPercent val="0"/>
            </c:dLbl>
            <c:dLbl>
              <c:idx val="7"/>
              <c:layout>
                <c:manualLayout>
                  <c:x val="0.03475"/>
                  <c:y val="-0.002"/>
                </c:manualLayout>
              </c:layout>
              <c:showLegendKey val="0"/>
              <c:showVal val="1"/>
              <c:showBubbleSize val="0"/>
              <c:showCatName val="0"/>
              <c:showSerName val="0"/>
              <c:showPercent val="0"/>
            </c:dLbl>
            <c:dLbl>
              <c:idx val="8"/>
              <c:layout>
                <c:manualLayout>
                  <c:x val="0.03575"/>
                  <c:y val="-0.002"/>
                </c:manualLayout>
              </c:layout>
              <c:showLegendKey val="0"/>
              <c:showVal val="1"/>
              <c:showBubbleSize val="0"/>
              <c:showCatName val="0"/>
              <c:showSerName val="0"/>
              <c:showPercent val="0"/>
            </c:dLbl>
            <c:dLbl>
              <c:idx val="9"/>
              <c:layout>
                <c:manualLayout>
                  <c:x val="0.01975"/>
                  <c:y val="0.004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600" b="1" u="none" baseline="0">
                    <a:solidFill>
                      <a:schemeClr val="tx2">
                        <a:lumMod val="50000"/>
                      </a:schemeClr>
                    </a:solidFill>
                    <a:latin typeface="Calibri"/>
                    <a:ea typeface="Calibri"/>
                    <a:cs typeface="Calibri"/>
                  </a:defRPr>
                </a:pPr>
              </a:p>
            </c:txPr>
            <c:showLegendKey val="0"/>
            <c:showVal val="1"/>
            <c:showBubbleSize val="0"/>
            <c:showCatName val="0"/>
            <c:showSerName val="0"/>
            <c:showPercent val="0"/>
          </c:dLbls>
          <c:cat>
            <c:strRef>
              <c:f>'Children INTRO'!$A$29:$A$38</c:f>
              <c:strCache/>
            </c:strRef>
          </c:cat>
          <c:val>
            <c:numRef>
              <c:f>'Children INTRO'!$C$29:$C$38</c:f>
              <c:numCache/>
            </c:numRef>
          </c:val>
        </c:ser>
        <c:overlap val="100"/>
        <c:gapWidth val="21"/>
        <c:axId val="43341781"/>
        <c:axId val="26572242"/>
      </c:barChart>
      <c:barChart>
        <c:barDir val="bar"/>
        <c:grouping val="stacked"/>
        <c:varyColors val="0"/>
        <c:ser>
          <c:idx val="2"/>
          <c:order val="1"/>
          <c:tx>
            <c:strRef>
              <c:f>'Children INTRO'!$B$28</c:f>
              <c:strCache>
                <c:ptCount val="1"/>
                <c:pt idx="0">
                  <c:v>Share of children 0-14 in total population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txPr>
              <a:bodyPr vert="horz" rot="0" anchor="ctr"/>
              <a:lstStyle/>
              <a:p>
                <a:pPr algn="ctr">
                  <a:defRPr lang="en-US" cap="none" sz="1600" u="none" baseline="0">
                    <a:solidFill>
                      <a:srgbClr val="000000"/>
                    </a:solidFill>
                    <a:latin typeface="Calibri"/>
                    <a:ea typeface="Calibri"/>
                    <a:cs typeface="Calibri"/>
                  </a:defRPr>
                </a:pPr>
              </a:p>
            </c:txPr>
            <c:showLegendKey val="0"/>
            <c:showVal val="1"/>
            <c:showBubbleSize val="0"/>
            <c:showCatName val="0"/>
            <c:showSerName val="0"/>
            <c:showPercent val="0"/>
          </c:dLbls>
          <c:cat>
            <c:strRef>
              <c:f>'Children INTRO'!$A$29:$A$38</c:f>
              <c:strCache/>
            </c:strRef>
          </c:cat>
          <c:val>
            <c:numRef>
              <c:f>'Children INTRO'!$B$29:$B$38</c:f>
              <c:numCache/>
            </c:numRef>
          </c:val>
        </c:ser>
        <c:overlap val="100"/>
        <c:gapWidth val="21"/>
        <c:axId val="9894827"/>
        <c:axId val="61523888"/>
      </c:barChart>
      <c:catAx>
        <c:axId val="43341781"/>
        <c:scaling>
          <c:orientation val="minMax"/>
        </c:scaling>
        <c:axPos val="l"/>
        <c:delete val="0"/>
        <c:numFmt formatCode="General" sourceLinked="1"/>
        <c:majorTickMark val="none"/>
        <c:minorTickMark val="none"/>
        <c:tickLblPos val="high"/>
        <c:spPr>
          <a:noFill/>
          <a:ln w="9525" cap="flat" cmpd="sng">
            <a:solidFill>
              <a:schemeClr val="tx1">
                <a:lumMod val="15000"/>
                <a:lumOff val="85000"/>
              </a:schemeClr>
            </a:solidFill>
            <a:round/>
          </a:ln>
        </c:spPr>
        <c:txPr>
          <a:bodyPr/>
          <a:lstStyle/>
          <a:p>
            <a:pPr>
              <a:defRPr lang="en-US" cap="none" sz="1600" b="0" i="0" u="none" baseline="0">
                <a:solidFill>
                  <a:srgbClr val="000000"/>
                </a:solidFill>
                <a:latin typeface="+mn-lt"/>
                <a:ea typeface="+mn-cs"/>
                <a:cs typeface="+mn-cs"/>
              </a:defRPr>
            </a:pPr>
          </a:p>
        </c:txPr>
        <c:crossAx val="26572242"/>
        <c:crosses val="autoZero"/>
        <c:auto val="1"/>
        <c:lblOffset val="100"/>
        <c:noMultiLvlLbl val="0"/>
      </c:catAx>
      <c:valAx>
        <c:axId val="26572242"/>
        <c:scaling>
          <c:orientation val="minMax"/>
          <c:max val="5"/>
          <c:min val="-5"/>
        </c:scaling>
        <c:axPos val="b"/>
        <c:title>
          <c:tx>
            <c:rich>
              <a:bodyPr vert="horz" rot="0" anchor="ctr"/>
              <a:lstStyle/>
              <a:p>
                <a:pPr algn="ctr">
                  <a:defRPr/>
                </a:pPr>
                <a:r>
                  <a:rPr lang="en-US" cap="none" sz="1600" b="0" i="0" u="none" baseline="0">
                    <a:solidFill>
                      <a:srgbClr val="000000"/>
                    </a:solidFill>
                    <a:latin typeface="Calibri"/>
                    <a:ea typeface="Calibri"/>
                    <a:cs typeface="Calibri"/>
                  </a:rPr>
                  <a:t>Percentage of GDP</a:t>
                </a:r>
              </a:p>
            </c:rich>
          </c:tx>
          <c:layout>
            <c:manualLayout>
              <c:xMode val="edge"/>
              <c:yMode val="edge"/>
              <c:x val="0.524"/>
              <c:y val="0.9495"/>
            </c:manualLayout>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1400" b="0" i="0" u="none" baseline="0">
                <a:solidFill>
                  <a:srgbClr val="000000"/>
                </a:solidFill>
                <a:latin typeface="+mn-lt"/>
                <a:ea typeface="+mn-cs"/>
                <a:cs typeface="+mn-cs"/>
              </a:defRPr>
            </a:pPr>
          </a:p>
        </c:txPr>
        <c:crossAx val="43341781"/>
        <c:crosses val="autoZero"/>
        <c:crossBetween val="between"/>
        <c:dispUnits/>
      </c:valAx>
      <c:catAx>
        <c:axId val="9894827"/>
        <c:scaling>
          <c:orientation val="minMax"/>
        </c:scaling>
        <c:axPos val="r"/>
        <c:delete val="1"/>
        <c:majorTickMark val="out"/>
        <c:minorTickMark val="none"/>
        <c:tickLblPos val="nextTo"/>
        <c:crossAx val="61523888"/>
        <c:crosses val="autoZero"/>
        <c:auto val="1"/>
        <c:lblOffset val="100"/>
        <c:noMultiLvlLbl val="0"/>
      </c:catAx>
      <c:valAx>
        <c:axId val="61523888"/>
        <c:scaling>
          <c:orientation val="maxMin"/>
          <c:max val="50"/>
          <c:min val="-50"/>
        </c:scaling>
        <c:axPos val="b"/>
        <c:title>
          <c:tx>
            <c:rich>
              <a:bodyPr vert="horz" rot="0" anchor="ctr"/>
              <a:lstStyle/>
              <a:p>
                <a:pPr algn="ctr">
                  <a:defRPr/>
                </a:pPr>
                <a:r>
                  <a:rPr lang="en-US" cap="none" sz="1600" b="0" u="none" baseline="0">
                    <a:latin typeface="Calibri"/>
                    <a:ea typeface="Calibri"/>
                    <a:cs typeface="Calibri"/>
                  </a:rPr>
                  <a:t>Share of children in total population</a:t>
                </a:r>
              </a:p>
            </c:rich>
          </c:tx>
          <c:layout>
            <c:manualLayout>
              <c:xMode val="edge"/>
              <c:yMode val="edge"/>
              <c:x val="0.0575"/>
              <c:y val="0.30575"/>
            </c:manualLayout>
          </c:layout>
          <c:overlay val="0"/>
          <c:spPr>
            <a:noFill/>
            <a:ln>
              <a:noFill/>
            </a:ln>
          </c:spPr>
        </c:title>
        <c:delete val="0"/>
        <c:numFmt formatCode="0" sourceLinked="0"/>
        <c:majorTickMark val="out"/>
        <c:minorTickMark val="none"/>
        <c:tickLblPos val="nextTo"/>
        <c:spPr>
          <a:ln>
            <a:noFill/>
          </a:ln>
        </c:spPr>
        <c:txPr>
          <a:bodyPr/>
          <a:lstStyle/>
          <a:p>
            <a:pPr>
              <a:defRPr lang="en-US" cap="none" sz="1400" u="none" baseline="0">
                <a:latin typeface="Calibri"/>
                <a:ea typeface="Calibri"/>
                <a:cs typeface="Calibri"/>
              </a:defRPr>
            </a:pPr>
          </a:p>
        </c:txPr>
        <c:crossAx val="9894827"/>
        <c:crosses val="max"/>
        <c:crossBetween val="between"/>
        <c:dispUnits/>
      </c:valAx>
      <c:spPr>
        <a:noFill/>
        <a:ln>
          <a:noFill/>
        </a:ln>
      </c:spPr>
    </c:plotArea>
    <c:legend>
      <c:legendPos val="b"/>
      <c:layout>
        <c:manualLayout>
          <c:xMode val="edge"/>
          <c:yMode val="edge"/>
          <c:x val="0.00975"/>
          <c:y val="0.134"/>
          <c:w val="0.88325"/>
          <c:h val="0.15"/>
        </c:manualLayout>
      </c:layout>
      <c:overlay val="0"/>
      <c:spPr>
        <a:noFill/>
        <a:ln>
          <a:noFill/>
        </a:ln>
      </c:spPr>
      <c:txPr>
        <a:bodyPr vert="horz" rot="0"/>
        <a:lstStyle/>
        <a:p>
          <a:pPr>
            <a:defRPr lang="en-US" cap="none" sz="14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128" zoomToFit="1"/>
  </sheetViews>
  <pageMargins left="0.7086614173228347" right="0.7086614173228347" top="1.3385826771653544" bottom="1.535433070866142" header="0.31496062992125984" footer="0.31496062992125984"/>
  <pageSetup firstPageNumber="1" useFirstPageNumber="1"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cdr:x>
      <cdr:y>0.255</cdr:y>
    </cdr:from>
    <cdr:to>
      <cdr:x>0.74825</cdr:x>
      <cdr:y>0.321</cdr:y>
    </cdr:to>
    <cdr:sp macro="" textlink="">
      <cdr:nvSpPr>
        <cdr:cNvPr id="2" name="Rectangle 1"/>
        <cdr:cNvSpPr/>
      </cdr:nvSpPr>
      <cdr:spPr>
        <a:xfrm>
          <a:off x="3667125" y="1219200"/>
          <a:ext cx="3267075" cy="314325"/>
        </a:xfrm>
        <a:prstGeom prst="rect">
          <a:avLst/>
        </a:prstGeom>
        <a:solidFill>
          <a:srgbClr val="FFFFFF"/>
        </a:solidFill>
        <a:ln>
          <a:solidFill>
            <a:schemeClr val="bg1"/>
          </a:solidFill>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0.001</cdr:x>
      <cdr:y>0.8995</cdr:y>
    </cdr:from>
    <cdr:to>
      <cdr:x>0.3425</cdr:x>
      <cdr:y>0.941</cdr:y>
    </cdr:to>
    <cdr:sp macro="" textlink="">
      <cdr:nvSpPr>
        <cdr:cNvPr id="3" name="Rectangle 2"/>
        <cdr:cNvSpPr/>
      </cdr:nvSpPr>
      <cdr:spPr>
        <a:xfrm>
          <a:off x="0" y="4314825"/>
          <a:ext cx="3162300" cy="200025"/>
        </a:xfrm>
        <a:prstGeom prst="rect">
          <a:avLst/>
        </a:prstGeom>
        <a:solidFill>
          <a:srgbClr val="FFFFFF"/>
        </a:solidFill>
        <a:ln>
          <a:solidFill>
            <a:schemeClr val="bg1"/>
          </a:solidFill>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67825" cy="4800600"/>
    <xdr:graphicFrame macro="">
      <xdr:nvGraphicFramePr>
        <xdr:cNvPr id="2" name="Graphique 1"/>
        <xdr:cNvGraphicFramePr/>
      </xdr:nvGraphicFramePr>
      <xdr:xfrm>
        <a:off x="0" y="0"/>
        <a:ext cx="9267825" cy="4800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0.355</cdr:x>
      <cdr:y>0.375</cdr:y>
    </cdr:from>
    <cdr:to>
      <cdr:x>0.70725</cdr:x>
      <cdr:y>0.42525</cdr:y>
    </cdr:to>
    <cdr:sp macro="" textlink="">
      <cdr:nvSpPr>
        <cdr:cNvPr id="2" name="Rectangle 1"/>
        <cdr:cNvSpPr/>
      </cdr:nvSpPr>
      <cdr:spPr>
        <a:xfrm>
          <a:off x="3895725" y="1981200"/>
          <a:ext cx="3867150" cy="266700"/>
        </a:xfrm>
        <a:prstGeom prst="rect">
          <a:avLst/>
        </a:prstGeom>
        <a:solidFill>
          <a:srgbClr val="FFFFFF"/>
        </a:solidFill>
        <a:ln>
          <a:solidFill>
            <a:schemeClr val="bg1"/>
          </a:solidFill>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cdr:x>
      <cdr:y>0.91225</cdr:y>
    </cdr:from>
    <cdr:to>
      <cdr:x>0.3415</cdr:x>
      <cdr:y>0.95375</cdr:y>
    </cdr:to>
    <cdr:sp macro="" textlink="">
      <cdr:nvSpPr>
        <cdr:cNvPr id="3" name="Rectangle 2"/>
        <cdr:cNvSpPr/>
      </cdr:nvSpPr>
      <cdr:spPr>
        <a:xfrm>
          <a:off x="0" y="4838700"/>
          <a:ext cx="3752850" cy="219075"/>
        </a:xfrm>
        <a:prstGeom prst="rect">
          <a:avLst/>
        </a:prstGeom>
        <a:solidFill>
          <a:srgbClr val="FFFFFF"/>
        </a:solidFill>
        <a:ln>
          <a:solidFill>
            <a:schemeClr val="bg1"/>
          </a:solidFill>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42</xdr:row>
      <xdr:rowOff>142875</xdr:rowOff>
    </xdr:from>
    <xdr:to>
      <xdr:col>10</xdr:col>
      <xdr:colOff>400050</xdr:colOff>
      <xdr:row>70</xdr:row>
      <xdr:rowOff>114300</xdr:rowOff>
    </xdr:to>
    <xdr:graphicFrame macro="">
      <xdr:nvGraphicFramePr>
        <xdr:cNvPr id="9" name="Graphique 4"/>
        <xdr:cNvGraphicFramePr/>
      </xdr:nvGraphicFramePr>
      <xdr:xfrm>
        <a:off x="228600" y="10287000"/>
        <a:ext cx="10982325" cy="5305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75" zoomScaleNormal="75" workbookViewId="0" topLeftCell="A1">
      <selection activeCell="J76" sqref="J76"/>
    </sheetView>
  </sheetViews>
  <sheetFormatPr defaultColWidth="11.421875" defaultRowHeight="15"/>
  <cols>
    <col min="1" max="1" width="35.140625" style="1" customWidth="1"/>
    <col min="2" max="2" width="18.7109375" style="1" customWidth="1"/>
    <col min="3" max="3" width="19.28125" style="1" customWidth="1"/>
    <col min="4" max="4" width="17.421875" style="1" customWidth="1"/>
    <col min="5" max="5" width="20.140625" style="1" customWidth="1"/>
    <col min="6" max="6" width="2.140625" style="2" customWidth="1"/>
    <col min="7" max="9" width="11.421875" style="1" customWidth="1"/>
    <col min="10" max="10" width="15.00390625" style="1" customWidth="1"/>
    <col min="11" max="15" width="11.421875" style="1" customWidth="1"/>
    <col min="16" max="16" width="5.00390625" style="1" customWidth="1"/>
    <col min="17" max="16384" width="11.421875" style="1" customWidth="1"/>
  </cols>
  <sheetData>
    <row r="1" spans="1:2" ht="18.75">
      <c r="A1" s="3" t="s">
        <v>38</v>
      </c>
      <c r="B1" s="3"/>
    </row>
    <row r="2" spans="1:6" s="3" customFormat="1" ht="18.75">
      <c r="A2" s="3" t="s">
        <v>24</v>
      </c>
      <c r="F2" s="28"/>
    </row>
    <row r="3" s="3" customFormat="1" ht="18.75">
      <c r="F3" s="28"/>
    </row>
    <row r="5" spans="1:15" ht="64.5">
      <c r="A5" s="5"/>
      <c r="B5" s="5"/>
      <c r="C5" s="5" t="s">
        <v>27</v>
      </c>
      <c r="D5" s="5" t="s">
        <v>23</v>
      </c>
      <c r="E5" s="5" t="s">
        <v>12</v>
      </c>
      <c r="G5" s="5" t="s">
        <v>17</v>
      </c>
      <c r="H5" s="5" t="s">
        <v>22</v>
      </c>
      <c r="I5" s="5" t="s">
        <v>34</v>
      </c>
      <c r="J5" s="5" t="s">
        <v>31</v>
      </c>
      <c r="K5" s="5" t="s">
        <v>32</v>
      </c>
      <c r="L5" s="5" t="s">
        <v>33</v>
      </c>
      <c r="M5" s="5" t="s">
        <v>10</v>
      </c>
      <c r="N5" s="5" t="s">
        <v>21</v>
      </c>
      <c r="O5" s="5" t="s">
        <v>7</v>
      </c>
    </row>
    <row r="6" spans="1:15" ht="15">
      <c r="A6" s="6" t="s">
        <v>13</v>
      </c>
      <c r="B6" s="32"/>
      <c r="C6" s="19">
        <f>N6</f>
        <v>0.08933</v>
      </c>
      <c r="D6" s="19">
        <f>O6-C6</f>
        <v>3.30097</v>
      </c>
      <c r="E6" s="19">
        <f>C6+D6</f>
        <v>3.3903</v>
      </c>
      <c r="F6" s="24"/>
      <c r="G6" s="18">
        <v>1.9583</v>
      </c>
      <c r="H6" s="18">
        <v>0.7722</v>
      </c>
      <c r="I6" s="18">
        <v>0.231</v>
      </c>
      <c r="J6" s="18">
        <v>0.00034</v>
      </c>
      <c r="K6" s="18">
        <v>0.10757</v>
      </c>
      <c r="L6" s="18">
        <v>0.10083</v>
      </c>
      <c r="M6" s="18">
        <v>0.2023</v>
      </c>
      <c r="N6" s="18">
        <v>0.08933</v>
      </c>
      <c r="O6" s="18">
        <v>3.3903</v>
      </c>
    </row>
    <row r="7" spans="1:15" ht="15">
      <c r="A7" s="8" t="s">
        <v>14</v>
      </c>
      <c r="B7" s="8"/>
      <c r="C7" s="19">
        <f aca="true" t="shared" si="0" ref="C7:C8">N7</f>
        <v>0.28637</v>
      </c>
      <c r="D7" s="19">
        <f aca="true" t="shared" si="1" ref="D7:D8">O7-C7</f>
        <v>6.2268300000000005</v>
      </c>
      <c r="E7" s="19">
        <f aca="true" t="shared" si="2" ref="E7:E8">C7+D7</f>
        <v>6.5132</v>
      </c>
      <c r="F7" s="24"/>
      <c r="G7" s="19">
        <v>1.8762</v>
      </c>
      <c r="H7" s="19">
        <v>2.3916</v>
      </c>
      <c r="I7" s="19">
        <v>1.238</v>
      </c>
      <c r="J7" s="19">
        <v>0.09204</v>
      </c>
      <c r="K7" s="19">
        <v>0.24079</v>
      </c>
      <c r="L7" s="19">
        <v>0.89935</v>
      </c>
      <c r="M7" s="19">
        <v>0.7855</v>
      </c>
      <c r="N7" s="19">
        <v>0.28637</v>
      </c>
      <c r="O7" s="19">
        <v>6.5132</v>
      </c>
    </row>
    <row r="8" spans="1:15" ht="15">
      <c r="A8" s="8" t="s">
        <v>15</v>
      </c>
      <c r="B8" s="8"/>
      <c r="C8" s="19">
        <f t="shared" si="0"/>
        <v>1.37292</v>
      </c>
      <c r="D8" s="19">
        <f t="shared" si="1"/>
        <v>20.86298</v>
      </c>
      <c r="E8" s="19">
        <f t="shared" si="2"/>
        <v>22.2359</v>
      </c>
      <c r="F8" s="24"/>
      <c r="G8" s="22">
        <v>7.5182</v>
      </c>
      <c r="H8" s="22">
        <v>8.9218</v>
      </c>
      <c r="I8" s="22">
        <v>3.5881</v>
      </c>
      <c r="J8" s="22">
        <v>1.08323</v>
      </c>
      <c r="K8" s="22">
        <v>0.45428</v>
      </c>
      <c r="L8" s="22">
        <v>2.05049</v>
      </c>
      <c r="M8" s="22">
        <v>0.8551</v>
      </c>
      <c r="N8" s="22">
        <v>1.37292</v>
      </c>
      <c r="O8" s="22">
        <v>22.2359</v>
      </c>
    </row>
    <row r="9" spans="1:15" ht="15">
      <c r="A9" s="21" t="s">
        <v>43</v>
      </c>
      <c r="B9" s="21"/>
      <c r="C9" s="23">
        <f>N9</f>
        <v>0.44948</v>
      </c>
      <c r="D9" s="23">
        <f>O9-C9</f>
        <v>8.29702</v>
      </c>
      <c r="E9" s="23">
        <f>C9+D9</f>
        <v>8.7465</v>
      </c>
      <c r="F9" s="25"/>
      <c r="G9" s="23">
        <v>2.8062</v>
      </c>
      <c r="H9" s="23">
        <v>3.2847</v>
      </c>
      <c r="I9" s="23">
        <v>1.5141</v>
      </c>
      <c r="J9" s="23">
        <v>0.24408</v>
      </c>
      <c r="K9" s="23">
        <v>0.2614</v>
      </c>
      <c r="L9" s="23">
        <v>1.00192</v>
      </c>
      <c r="M9" s="23">
        <v>0.7345</v>
      </c>
      <c r="N9" s="23">
        <v>0.44948</v>
      </c>
      <c r="O9" s="23">
        <v>8.7465</v>
      </c>
    </row>
    <row r="11" spans="1:15" ht="64.5">
      <c r="A11" s="5"/>
      <c r="B11" s="5"/>
      <c r="C11" s="5" t="s">
        <v>27</v>
      </c>
      <c r="D11" s="5" t="s">
        <v>23</v>
      </c>
      <c r="E11" s="5" t="s">
        <v>12</v>
      </c>
      <c r="G11" s="5" t="s">
        <v>17</v>
      </c>
      <c r="H11" s="5" t="s">
        <v>22</v>
      </c>
      <c r="I11" s="5" t="s">
        <v>34</v>
      </c>
      <c r="J11" s="5" t="s">
        <v>31</v>
      </c>
      <c r="K11" s="5" t="s">
        <v>32</v>
      </c>
      <c r="L11" s="5" t="s">
        <v>33</v>
      </c>
      <c r="M11" s="5" t="s">
        <v>10</v>
      </c>
      <c r="N11" s="5" t="s">
        <v>21</v>
      </c>
      <c r="O11" s="5" t="s">
        <v>7</v>
      </c>
    </row>
    <row r="12" spans="1:15" ht="15">
      <c r="A12" s="6" t="s">
        <v>13</v>
      </c>
      <c r="B12" s="6"/>
      <c r="C12" s="18">
        <f>N12</f>
        <v>0.08933</v>
      </c>
      <c r="D12" s="18">
        <f>O12-C12</f>
        <v>3.30097</v>
      </c>
      <c r="E12" s="18">
        <f>C12+D12</f>
        <v>3.3903</v>
      </c>
      <c r="F12" s="24"/>
      <c r="G12" s="18">
        <v>1.9583</v>
      </c>
      <c r="H12" s="18">
        <v>0.7722</v>
      </c>
      <c r="I12" s="18">
        <v>0.231</v>
      </c>
      <c r="J12" s="18">
        <v>0.00034</v>
      </c>
      <c r="K12" s="18">
        <v>0.10757</v>
      </c>
      <c r="L12" s="18">
        <v>0.10083</v>
      </c>
      <c r="M12" s="18">
        <v>0.2023</v>
      </c>
      <c r="N12" s="18">
        <v>0.08933</v>
      </c>
      <c r="O12" s="18">
        <v>3.3903</v>
      </c>
    </row>
    <row r="13" spans="1:15" ht="15">
      <c r="A13" s="8" t="s">
        <v>25</v>
      </c>
      <c r="B13" s="8"/>
      <c r="C13" s="19">
        <f aca="true" t="shared" si="3" ref="C13:C16">N13</f>
        <v>0.16248</v>
      </c>
      <c r="D13" s="19">
        <f aca="true" t="shared" si="4" ref="D13:D16">O13-C13</f>
        <v>3.08162</v>
      </c>
      <c r="E13" s="19">
        <f aca="true" t="shared" si="5" ref="E13:E16">C13+D13</f>
        <v>3.2441</v>
      </c>
      <c r="F13" s="24"/>
      <c r="G13" s="19">
        <v>1.3098</v>
      </c>
      <c r="H13" s="19">
        <v>0.8017</v>
      </c>
      <c r="I13" s="19">
        <v>0.5914</v>
      </c>
      <c r="J13" s="19">
        <v>0.00501</v>
      </c>
      <c r="K13" s="19">
        <v>0.34824</v>
      </c>
      <c r="L13" s="19">
        <v>0.2345</v>
      </c>
      <c r="M13" s="19">
        <v>0.4067</v>
      </c>
      <c r="N13" s="19">
        <v>0.16248</v>
      </c>
      <c r="O13" s="19">
        <v>3.2441</v>
      </c>
    </row>
    <row r="14" spans="1:15" ht="15">
      <c r="A14" s="8" t="s">
        <v>26</v>
      </c>
      <c r="B14" s="8"/>
      <c r="C14" s="19">
        <f t="shared" si="3"/>
        <v>0.40253</v>
      </c>
      <c r="D14" s="19">
        <f t="shared" si="4"/>
        <v>9.18047</v>
      </c>
      <c r="E14" s="19">
        <f t="shared" si="5"/>
        <v>9.583</v>
      </c>
      <c r="F14" s="24"/>
      <c r="G14" s="19">
        <v>2.408</v>
      </c>
      <c r="H14" s="19">
        <v>3.8846</v>
      </c>
      <c r="I14" s="19">
        <v>1.8452</v>
      </c>
      <c r="J14" s="19">
        <v>0.17376</v>
      </c>
      <c r="K14" s="19">
        <v>0.13988</v>
      </c>
      <c r="L14" s="19">
        <v>1.52367</v>
      </c>
      <c r="M14" s="19">
        <v>1.1413</v>
      </c>
      <c r="N14" s="19">
        <v>0.40253</v>
      </c>
      <c r="O14" s="19">
        <v>9.583</v>
      </c>
    </row>
    <row r="15" spans="1:15" ht="15">
      <c r="A15" s="10" t="s">
        <v>15</v>
      </c>
      <c r="B15" s="10"/>
      <c r="C15" s="20">
        <f t="shared" si="3"/>
        <v>1.37292</v>
      </c>
      <c r="D15" s="20">
        <f t="shared" si="4"/>
        <v>20.86298</v>
      </c>
      <c r="E15" s="20">
        <f t="shared" si="5"/>
        <v>22.2359</v>
      </c>
      <c r="F15" s="25"/>
      <c r="G15" s="20">
        <v>7.5182</v>
      </c>
      <c r="H15" s="20">
        <v>8.9218</v>
      </c>
      <c r="I15" s="20">
        <v>3.5881</v>
      </c>
      <c r="J15" s="20">
        <v>1.08323</v>
      </c>
      <c r="K15" s="20">
        <v>0.45428</v>
      </c>
      <c r="L15" s="20">
        <v>2.05049</v>
      </c>
      <c r="M15" s="20">
        <v>0.8551</v>
      </c>
      <c r="N15" s="20">
        <v>1.37292</v>
      </c>
      <c r="O15" s="20">
        <v>22.2359</v>
      </c>
    </row>
    <row r="16" spans="1:15" ht="15">
      <c r="A16" s="21" t="s">
        <v>43</v>
      </c>
      <c r="B16" s="21"/>
      <c r="C16" s="23">
        <f t="shared" si="3"/>
        <v>0.44948</v>
      </c>
      <c r="D16" s="23">
        <f t="shared" si="4"/>
        <v>8.29702</v>
      </c>
      <c r="E16" s="23">
        <f t="shared" si="5"/>
        <v>8.7465</v>
      </c>
      <c r="F16" s="24"/>
      <c r="G16" s="23">
        <v>2.8062</v>
      </c>
      <c r="H16" s="23">
        <v>3.2847</v>
      </c>
      <c r="I16" s="23">
        <v>1.5141</v>
      </c>
      <c r="J16" s="23">
        <v>0.24408</v>
      </c>
      <c r="K16" s="23">
        <v>0.2614</v>
      </c>
      <c r="L16" s="23">
        <v>1.00192</v>
      </c>
      <c r="M16" s="23">
        <v>0.7345</v>
      </c>
      <c r="N16" s="23">
        <v>0.44948</v>
      </c>
      <c r="O16" s="23">
        <v>8.7465</v>
      </c>
    </row>
    <row r="18" ht="15">
      <c r="A18" s="1" t="s">
        <v>37</v>
      </c>
    </row>
    <row r="19" ht="15">
      <c r="A19" s="1" t="s">
        <v>35</v>
      </c>
    </row>
    <row r="20" ht="15">
      <c r="A20" s="1" t="s">
        <v>36</v>
      </c>
    </row>
    <row r="25" spans="1:15" ht="15.75">
      <c r="A25" s="4" t="s">
        <v>28</v>
      </c>
      <c r="B25" s="4"/>
      <c r="C25" s="12"/>
      <c r="D25" s="13"/>
      <c r="E25" s="12"/>
      <c r="G25" s="12"/>
      <c r="H25" s="13"/>
      <c r="I25" s="13"/>
      <c r="J25" s="13"/>
      <c r="K25" s="13"/>
      <c r="L25" s="13"/>
      <c r="M25" s="13"/>
      <c r="N25" s="13"/>
      <c r="O25" s="13"/>
    </row>
    <row r="26" spans="1:15" ht="15">
      <c r="A26" s="14"/>
      <c r="B26" s="14"/>
      <c r="C26" s="12"/>
      <c r="D26" s="13"/>
      <c r="E26" s="12"/>
      <c r="G26" s="12"/>
      <c r="H26" s="13"/>
      <c r="I26" s="13"/>
      <c r="J26" s="13"/>
      <c r="K26" s="13"/>
      <c r="L26" s="13"/>
      <c r="M26" s="13"/>
      <c r="N26" s="13"/>
      <c r="O26" s="13"/>
    </row>
    <row r="27" spans="1:15" ht="15">
      <c r="A27" s="5"/>
      <c r="B27" s="5"/>
      <c r="C27" s="15"/>
      <c r="D27" s="16"/>
      <c r="E27" s="16"/>
      <c r="G27" s="16"/>
      <c r="H27" s="15"/>
      <c r="I27" s="17"/>
      <c r="J27" s="17" t="s">
        <v>16</v>
      </c>
      <c r="K27" s="17"/>
      <c r="L27" s="17"/>
      <c r="M27" s="17"/>
      <c r="N27" s="15"/>
      <c r="O27" s="15"/>
    </row>
    <row r="28" spans="1:17" ht="102.75">
      <c r="A28" s="5"/>
      <c r="B28" s="5" t="s">
        <v>39</v>
      </c>
      <c r="C28" s="5" t="s">
        <v>27</v>
      </c>
      <c r="D28" s="5" t="s">
        <v>42</v>
      </c>
      <c r="E28" s="5" t="s">
        <v>12</v>
      </c>
      <c r="G28" s="5" t="s">
        <v>17</v>
      </c>
      <c r="H28" s="5" t="s">
        <v>11</v>
      </c>
      <c r="I28" s="5" t="s">
        <v>16</v>
      </c>
      <c r="J28" s="5" t="s">
        <v>18</v>
      </c>
      <c r="K28" s="5" t="s">
        <v>19</v>
      </c>
      <c r="L28" s="5" t="s">
        <v>20</v>
      </c>
      <c r="M28" s="5" t="s">
        <v>10</v>
      </c>
      <c r="N28" s="5" t="s">
        <v>21</v>
      </c>
      <c r="O28" s="5" t="s">
        <v>12</v>
      </c>
      <c r="Q28" s="1" t="s">
        <v>41</v>
      </c>
    </row>
    <row r="29" spans="1:17" ht="15" hidden="1">
      <c r="A29" s="6" t="s">
        <v>1</v>
      </c>
      <c r="B29" s="33">
        <v>43.6837</v>
      </c>
      <c r="C29" s="7">
        <v>0.16489</v>
      </c>
      <c r="D29" s="18">
        <f>E29-C29-G29</f>
        <v>1.5281499999999997</v>
      </c>
      <c r="E29" s="18">
        <v>4.33224</v>
      </c>
      <c r="G29" s="18">
        <v>2.6392</v>
      </c>
      <c r="H29" s="18">
        <v>1.0618</v>
      </c>
      <c r="I29" s="18">
        <v>0.3385</v>
      </c>
      <c r="J29" s="18">
        <v>0.01211</v>
      </c>
      <c r="K29" s="18">
        <v>0.00053</v>
      </c>
      <c r="L29" s="18">
        <v>0.30716</v>
      </c>
      <c r="M29" s="18">
        <v>0.1535</v>
      </c>
      <c r="N29" s="18">
        <v>0.16489</v>
      </c>
      <c r="O29" s="18">
        <v>4.33224</v>
      </c>
      <c r="Q29" s="36">
        <f>C29/(C29+D29)</f>
        <v>0.09739285545527575</v>
      </c>
    </row>
    <row r="30" spans="1:17" ht="15">
      <c r="A30" s="8" t="s">
        <v>8</v>
      </c>
      <c r="B30" s="34">
        <v>42.0198</v>
      </c>
      <c r="C30" s="9">
        <v>0.18058</v>
      </c>
      <c r="D30" s="18">
        <f aca="true" t="shared" si="6" ref="D30:D38">E30-C30-G30</f>
        <v>1.8069199999999999</v>
      </c>
      <c r="E30" s="19">
        <v>4.5934</v>
      </c>
      <c r="G30" s="19">
        <v>2.6059</v>
      </c>
      <c r="H30" s="19">
        <v>1.3046</v>
      </c>
      <c r="I30" s="19">
        <v>0.3658</v>
      </c>
      <c r="J30" s="19">
        <v>0.01247</v>
      </c>
      <c r="K30" s="19">
        <v>0.0005</v>
      </c>
      <c r="L30" s="19">
        <v>0.33526</v>
      </c>
      <c r="M30" s="19">
        <v>0.1633</v>
      </c>
      <c r="N30" s="19">
        <v>0.18058</v>
      </c>
      <c r="O30" s="19">
        <v>4.5934</v>
      </c>
      <c r="Q30" s="36">
        <f aca="true" t="shared" si="7" ref="Q30:Q38">C30/(C30+D30)</f>
        <v>0.09085786163522012</v>
      </c>
    </row>
    <row r="31" spans="1:17" ht="15">
      <c r="A31" s="8" t="s">
        <v>5</v>
      </c>
      <c r="B31" s="34">
        <v>26.5137</v>
      </c>
      <c r="C31" s="9">
        <v>0.22631</v>
      </c>
      <c r="D31" s="18">
        <f t="shared" si="6"/>
        <v>3.5044600000000004</v>
      </c>
      <c r="E31" s="19">
        <v>5.36437</v>
      </c>
      <c r="G31" s="19">
        <v>1.6336</v>
      </c>
      <c r="H31" s="19">
        <v>1.9747</v>
      </c>
      <c r="I31" s="19">
        <v>1.0972</v>
      </c>
      <c r="J31" s="19">
        <v>0.08267</v>
      </c>
      <c r="K31" s="19">
        <v>0.31965</v>
      </c>
      <c r="L31" s="19">
        <v>0.69484</v>
      </c>
      <c r="M31" s="19">
        <v>0.4303</v>
      </c>
      <c r="N31" s="19">
        <v>0.22631</v>
      </c>
      <c r="O31" s="19">
        <v>5.36437</v>
      </c>
      <c r="Q31" s="36">
        <f t="shared" si="7"/>
        <v>0.06066039986383507</v>
      </c>
    </row>
    <row r="32" spans="1:17" ht="15" hidden="1">
      <c r="A32" s="8" t="s">
        <v>0</v>
      </c>
      <c r="B32" s="34">
        <v>32.2662</v>
      </c>
      <c r="C32" s="9">
        <v>0.37972</v>
      </c>
      <c r="D32" s="18">
        <f t="shared" si="6"/>
        <v>6.13861</v>
      </c>
      <c r="E32" s="19">
        <v>8.61213</v>
      </c>
      <c r="G32" s="19">
        <v>2.0938</v>
      </c>
      <c r="H32" s="19">
        <v>5.0412</v>
      </c>
      <c r="I32" s="19">
        <v>0.7857</v>
      </c>
      <c r="J32" s="19">
        <v>0.01806</v>
      </c>
      <c r="K32" s="19">
        <v>0</v>
      </c>
      <c r="L32" s="19">
        <v>0.7676</v>
      </c>
      <c r="M32" s="19">
        <v>0.314</v>
      </c>
      <c r="N32" s="19">
        <v>0.37972</v>
      </c>
      <c r="O32" s="19">
        <v>8.61213</v>
      </c>
      <c r="Q32" s="36">
        <f t="shared" si="7"/>
        <v>0.05825418473750179</v>
      </c>
    </row>
    <row r="33" spans="1:17" ht="15">
      <c r="A33" s="8" t="s">
        <v>6</v>
      </c>
      <c r="B33" s="34">
        <v>32.1381</v>
      </c>
      <c r="C33" s="9">
        <v>0.78646</v>
      </c>
      <c r="D33" s="18">
        <f t="shared" si="6"/>
        <v>9.103200000000001</v>
      </c>
      <c r="E33" s="19">
        <v>11.99586</v>
      </c>
      <c r="G33" s="19">
        <v>2.1062</v>
      </c>
      <c r="H33" s="19">
        <v>3.9947</v>
      </c>
      <c r="I33" s="19">
        <v>1.6284</v>
      </c>
      <c r="J33" s="19">
        <v>0.2174</v>
      </c>
      <c r="K33" s="19">
        <v>0.00942</v>
      </c>
      <c r="L33" s="19">
        <v>1.40163</v>
      </c>
      <c r="M33" s="19">
        <v>3.4825</v>
      </c>
      <c r="N33" s="19">
        <v>0.78646</v>
      </c>
      <c r="O33" s="19">
        <v>11.99586</v>
      </c>
      <c r="Q33" s="36">
        <f t="shared" si="7"/>
        <v>0.07952346187836588</v>
      </c>
    </row>
    <row r="34" spans="1:17" ht="15">
      <c r="A34" s="8" t="s">
        <v>9</v>
      </c>
      <c r="B34" s="34">
        <v>27.9128</v>
      </c>
      <c r="C34" s="9">
        <v>0.65606</v>
      </c>
      <c r="D34" s="18">
        <f t="shared" si="6"/>
        <v>9.41778</v>
      </c>
      <c r="E34" s="19">
        <v>13.90624</v>
      </c>
      <c r="G34" s="19">
        <v>3.8324</v>
      </c>
      <c r="H34" s="19">
        <v>4.656</v>
      </c>
      <c r="I34" s="19">
        <v>2.0208</v>
      </c>
      <c r="J34" s="19">
        <v>0.25742</v>
      </c>
      <c r="K34" s="19">
        <v>0.11364</v>
      </c>
      <c r="L34" s="19">
        <v>1.64976</v>
      </c>
      <c r="M34" s="19">
        <v>2.7418</v>
      </c>
      <c r="N34" s="19">
        <v>0.65606</v>
      </c>
      <c r="O34" s="19">
        <v>13.90624</v>
      </c>
      <c r="Q34" s="36">
        <f t="shared" si="7"/>
        <v>0.06512511614240447</v>
      </c>
    </row>
    <row r="35" spans="1:17" ht="15">
      <c r="A35" s="8" t="s">
        <v>4</v>
      </c>
      <c r="B35" s="34">
        <v>15.2457</v>
      </c>
      <c r="C35" s="9">
        <v>0.78911</v>
      </c>
      <c r="D35" s="18">
        <f t="shared" si="6"/>
        <v>13.429349999999998</v>
      </c>
      <c r="E35" s="19">
        <v>18.90836</v>
      </c>
      <c r="G35" s="19">
        <v>4.6899</v>
      </c>
      <c r="H35" s="19">
        <v>9.0801</v>
      </c>
      <c r="I35" s="19">
        <v>3.0383</v>
      </c>
      <c r="J35" s="19">
        <v>0.30975</v>
      </c>
      <c r="K35" s="19">
        <v>0.10281</v>
      </c>
      <c r="L35" s="19">
        <v>2.51094</v>
      </c>
      <c r="M35" s="19">
        <v>1.3028</v>
      </c>
      <c r="N35" s="19">
        <v>0.78911</v>
      </c>
      <c r="O35" s="19">
        <v>18.90836</v>
      </c>
      <c r="Q35" s="36">
        <f t="shared" si="7"/>
        <v>0.05549897808904763</v>
      </c>
    </row>
    <row r="36" spans="1:17" ht="15">
      <c r="A36" s="8" t="s">
        <v>2</v>
      </c>
      <c r="B36" s="34">
        <v>19.3543</v>
      </c>
      <c r="C36" s="9">
        <v>0.70721</v>
      </c>
      <c r="D36" s="18">
        <f t="shared" si="6"/>
        <v>10.56917</v>
      </c>
      <c r="E36" s="19">
        <v>19.78868</v>
      </c>
      <c r="G36" s="19">
        <v>8.5123</v>
      </c>
      <c r="H36" s="19">
        <v>6.6396</v>
      </c>
      <c r="I36" s="19">
        <v>2.7959</v>
      </c>
      <c r="J36" s="19">
        <v>1.09939</v>
      </c>
      <c r="K36" s="19">
        <v>0.1502</v>
      </c>
      <c r="L36" s="19">
        <v>1.54628</v>
      </c>
      <c r="M36" s="19">
        <v>1.1337</v>
      </c>
      <c r="N36" s="19">
        <v>0.70721</v>
      </c>
      <c r="O36" s="19">
        <v>19.78868</v>
      </c>
      <c r="Q36" s="36">
        <f t="shared" si="7"/>
        <v>0.06271604894478547</v>
      </c>
    </row>
    <row r="37" spans="1:17" ht="15">
      <c r="A37" s="8" t="s">
        <v>3</v>
      </c>
      <c r="B37" s="34">
        <v>16.0259</v>
      </c>
      <c r="C37" s="9">
        <v>2.18514</v>
      </c>
      <c r="D37" s="18">
        <f t="shared" si="6"/>
        <v>17.01118</v>
      </c>
      <c r="E37" s="19">
        <v>27.08982</v>
      </c>
      <c r="G37" s="19">
        <v>7.8935</v>
      </c>
      <c r="H37" s="19">
        <v>11.0814</v>
      </c>
      <c r="I37" s="19">
        <v>5.0086</v>
      </c>
      <c r="J37" s="19">
        <v>1.46325</v>
      </c>
      <c r="K37" s="19">
        <v>0.76189</v>
      </c>
      <c r="L37" s="19">
        <v>2.78346</v>
      </c>
      <c r="M37" s="19">
        <v>0.9241</v>
      </c>
      <c r="N37" s="19">
        <v>2.18514</v>
      </c>
      <c r="O37" s="19">
        <v>27.08982</v>
      </c>
      <c r="Q37" s="36">
        <f t="shared" si="7"/>
        <v>0.11383119264525701</v>
      </c>
    </row>
    <row r="38" spans="1:17" ht="15">
      <c r="A38" s="21" t="s">
        <v>43</v>
      </c>
      <c r="B38" s="35">
        <v>29.6111</v>
      </c>
      <c r="C38" s="11">
        <v>0.44948</v>
      </c>
      <c r="D38" s="18">
        <f t="shared" si="6"/>
        <v>5.658880000000002</v>
      </c>
      <c r="E38" s="20">
        <v>8.98516</v>
      </c>
      <c r="G38" s="20">
        <v>2.8768</v>
      </c>
      <c r="H38" s="20">
        <v>3.3606</v>
      </c>
      <c r="I38" s="20">
        <v>1.5416</v>
      </c>
      <c r="J38" s="20">
        <v>0.24783</v>
      </c>
      <c r="K38" s="20">
        <v>0.26754</v>
      </c>
      <c r="L38" s="20">
        <v>1.01829</v>
      </c>
      <c r="M38" s="20">
        <v>0.7592</v>
      </c>
      <c r="N38" s="20">
        <v>0.44948</v>
      </c>
      <c r="O38" s="20">
        <v>8.98516</v>
      </c>
      <c r="Q38" s="36">
        <f t="shared" si="7"/>
        <v>0.07358439908584298</v>
      </c>
    </row>
    <row r="39" spans="1:15" ht="15">
      <c r="A39" s="29"/>
      <c r="B39" s="29"/>
      <c r="C39" s="30"/>
      <c r="D39" s="31"/>
      <c r="E39" s="31"/>
      <c r="G39" s="31"/>
      <c r="H39" s="31"/>
      <c r="I39" s="31"/>
      <c r="J39" s="31"/>
      <c r="K39" s="31"/>
      <c r="L39" s="31"/>
      <c r="M39" s="31"/>
      <c r="N39" s="31"/>
      <c r="O39" s="31"/>
    </row>
    <row r="40" ht="15">
      <c r="A40" s="1" t="s">
        <v>37</v>
      </c>
    </row>
    <row r="41" ht="15">
      <c r="A41" s="1" t="s">
        <v>40</v>
      </c>
    </row>
    <row r="42" ht="15">
      <c r="A42" s="1" t="s">
        <v>36</v>
      </c>
    </row>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4" spans="1:2" ht="18.75">
      <c r="A74" s="3" t="s">
        <v>30</v>
      </c>
      <c r="B74" s="3"/>
    </row>
    <row r="77" spans="1:5" ht="15">
      <c r="A77" s="5"/>
      <c r="B77" s="5"/>
      <c r="C77" s="15"/>
      <c r="D77" s="16"/>
      <c r="E77" s="16"/>
    </row>
    <row r="78" spans="1:5" ht="39">
      <c r="A78" s="5"/>
      <c r="B78" s="5"/>
      <c r="C78" s="5" t="s">
        <v>29</v>
      </c>
      <c r="D78" s="5" t="e">
        <f>#REF!</f>
        <v>#REF!</v>
      </c>
      <c r="E78" s="5"/>
    </row>
    <row r="79" spans="1:5" ht="15">
      <c r="A79" s="6" t="s">
        <v>1</v>
      </c>
      <c r="B79" s="6"/>
      <c r="C79" s="26">
        <f>C29/E29</f>
        <v>0.038061141580337195</v>
      </c>
      <c r="D79" s="18"/>
      <c r="E79" s="18"/>
    </row>
    <row r="80" spans="1:5" ht="15">
      <c r="A80" s="8" t="s">
        <v>8</v>
      </c>
      <c r="B80" s="8"/>
      <c r="C80" s="27">
        <f aca="true" t="shared" si="8" ref="C80:C88">C30/E30</f>
        <v>0.039312927243436234</v>
      </c>
      <c r="D80" s="19"/>
      <c r="E80" s="19"/>
    </row>
    <row r="81" spans="1:5" ht="15">
      <c r="A81" s="8" t="s">
        <v>5</v>
      </c>
      <c r="B81" s="8"/>
      <c r="C81" s="27">
        <f t="shared" si="8"/>
        <v>0.04218761942222479</v>
      </c>
      <c r="D81" s="19"/>
      <c r="E81" s="19"/>
    </row>
    <row r="82" spans="1:5" ht="15">
      <c r="A82" s="8" t="s">
        <v>0</v>
      </c>
      <c r="B82" s="8"/>
      <c r="C82" s="27">
        <f t="shared" si="8"/>
        <v>0.04409129913273487</v>
      </c>
      <c r="D82" s="19"/>
      <c r="E82" s="19"/>
    </row>
    <row r="83" spans="1:5" ht="15">
      <c r="A83" s="8" t="s">
        <v>6</v>
      </c>
      <c r="B83" s="8"/>
      <c r="C83" s="27">
        <f t="shared" si="8"/>
        <v>0.06556095186172563</v>
      </c>
      <c r="D83" s="19"/>
      <c r="E83" s="19"/>
    </row>
    <row r="84" spans="1:5" ht="15">
      <c r="A84" s="8" t="s">
        <v>9</v>
      </c>
      <c r="B84" s="8"/>
      <c r="C84" s="27">
        <f t="shared" si="8"/>
        <v>0.047177382239915314</v>
      </c>
      <c r="D84" s="19"/>
      <c r="E84" s="19"/>
    </row>
    <row r="85" spans="1:5" ht="15">
      <c r="A85" s="8" t="s">
        <v>4</v>
      </c>
      <c r="B85" s="8"/>
      <c r="C85" s="27">
        <f t="shared" si="8"/>
        <v>0.041733392002267784</v>
      </c>
      <c r="D85" s="19"/>
      <c r="E85" s="19"/>
    </row>
    <row r="86" spans="1:5" ht="15">
      <c r="A86" s="8" t="s">
        <v>2</v>
      </c>
      <c r="B86" s="8"/>
      <c r="C86" s="27">
        <f t="shared" si="8"/>
        <v>0.0357381088581957</v>
      </c>
      <c r="D86" s="19"/>
      <c r="E86" s="19"/>
    </row>
    <row r="87" spans="1:5" ht="15">
      <c r="A87" s="38" t="s">
        <v>3</v>
      </c>
      <c r="B87" s="38"/>
      <c r="C87" s="39">
        <f t="shared" si="8"/>
        <v>0.08066277295308717</v>
      </c>
      <c r="D87" s="22"/>
      <c r="E87" s="22"/>
    </row>
    <row r="88" spans="1:5" ht="15">
      <c r="A88" s="37" t="s">
        <v>43</v>
      </c>
      <c r="B88" s="40"/>
      <c r="C88" s="41">
        <f t="shared" si="8"/>
        <v>0.0500247074064346</v>
      </c>
      <c r="D88" s="42"/>
      <c r="E88" s="42"/>
    </row>
    <row r="90" ht="15">
      <c r="A90" s="1" t="s">
        <v>37</v>
      </c>
    </row>
    <row r="91" ht="15">
      <c r="A91" s="1" t="s">
        <v>35</v>
      </c>
    </row>
    <row r="92" ht="15">
      <c r="A92" s="1" t="s">
        <v>36</v>
      </c>
    </row>
    <row r="97" ht="15">
      <c r="A97" s="1" t="s">
        <v>44</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ILO - C Behrendt</cp:lastModifiedBy>
  <dcterms:created xsi:type="dcterms:W3CDTF">2012-09-07T19:30:19Z</dcterms:created>
  <dcterms:modified xsi:type="dcterms:W3CDTF">2014-06-20T08:35:48Z</dcterms:modified>
  <cp:category/>
  <cp:version/>
  <cp:contentType/>
  <cp:contentStatus/>
</cp:coreProperties>
</file>