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480" yWindow="360" windowWidth="19320" windowHeight="7650" firstSheet="2" activeTab="2"/>
  </bookViews>
  <sheets>
    <sheet name="Qualitative info" sheetId="1" r:id="rId1"/>
    <sheet name="Quantitative info" sheetId="2" r:id="rId2"/>
    <sheet name="Figure 2.7 (Print)" sheetId="5" r:id="rId3"/>
    <sheet name="Data Figure 2.7" sheetId="4" r:id="rId4"/>
  </sheets>
  <definedNames/>
  <calcPr calcId="145621"/>
</workbook>
</file>

<file path=xl/sharedStrings.xml><?xml version="1.0" encoding="utf-8"?>
<sst xmlns="http://schemas.openxmlformats.org/spreadsheetml/2006/main" count="528" uniqueCount="271">
  <si>
    <t>Pays</t>
  </si>
  <si>
    <t>Nom de la prestation</t>
  </si>
  <si>
    <t>Institution responsable</t>
  </si>
  <si>
    <t>Loi</t>
  </si>
  <si>
    <t>Description du programme</t>
  </si>
  <si>
    <t>Caractéristiques</t>
  </si>
  <si>
    <t>Sources de financement</t>
  </si>
  <si>
    <t>Bénéficiaires</t>
  </si>
  <si>
    <t>Mode de transfert des prestations</t>
  </si>
  <si>
    <t xml:space="preserve">Modalités </t>
  </si>
  <si>
    <t>Qui réceptionne la prestation ?</t>
  </si>
  <si>
    <t>Co-responsabilités</t>
  </si>
  <si>
    <t>Sanctions</t>
  </si>
  <si>
    <t>Commentaires</t>
  </si>
  <si>
    <t>Sources</t>
  </si>
  <si>
    <t>Population visée</t>
  </si>
  <si>
    <t>Etendue géographique</t>
  </si>
  <si>
    <t>Méthode de ciblage</t>
  </si>
  <si>
    <t>ARGENTINE</t>
  </si>
  <si>
    <r>
      <rPr>
        <b/>
        <sz val="9"/>
        <color theme="1"/>
        <rFont val="Calibri"/>
        <family val="2"/>
        <scheme val="minor"/>
      </rPr>
      <t xml:space="preserve">Asignación Universal por Hijo para Protección Social (AUH) </t>
    </r>
    <r>
      <rPr>
        <sz val="9"/>
        <color theme="1"/>
        <rFont val="Calibri"/>
        <family val="2"/>
        <scheme val="minor"/>
      </rPr>
      <t>2009 
 (applique le principe d'égalité et de non-discrimination en étendant les allocations familiales pour les enfants et les adolescents vulnérables non couverts par la base légale)</t>
    </r>
  </si>
  <si>
    <t>ANSES (Administración Nacional de la Seguridad Social)</t>
  </si>
  <si>
    <t>Decreto N° 1602/2009 en noviembre de 2009, modificando el ya existente Régimen de Asignaciones Familiares Ley Nº 24.714; Decreto N° 446/201</t>
  </si>
  <si>
    <t>Programa de transferencias condicionadas (PTC) con el objetivo de mejorar la calidad de vida y el acceso a la educación de los niños y adolescentes. A partir de mayo del 2011, contribuye a la disminución de la mortalidad infantil en menores de 1 año y mejorar la calidad del proceso de embarazo de las mujeres</t>
  </si>
  <si>
    <t>Familias con hijos/as menores de 18 años y/o mujeres embarazadas que se encuentren desocupados/as o se desempeñen en la economía informal. Empleados domésticos con ingresos menor al salario mínimo y monotributistas sociales</t>
  </si>
  <si>
    <t>Nacional</t>
  </si>
  <si>
    <t>1) Comprobación de medios indirecta (proxy means test)</t>
  </si>
  <si>
    <t>Fondo de Garantía de Sustentabilidad del Sistema Integrado Previsional Argentino; Sistema Integrado de Jubilaciones y Pensiones.</t>
  </si>
  <si>
    <t>1) Hijos/as menores de 18 años
2) Desocupados o trabajadores en economía informal
3) Empleados domésticos con ingresos menores al salario mínimo y monotributistas sociales</t>
  </si>
  <si>
    <t>80% del monto previsto se abona mensualmente a los titulares del beneficio y el 20% restante será reservado en una Caja de Ahorro a nombre del titular en el Banco de la Nación Argentina. Las sumas podrán cobrarse cuando el titular acredite el cumplimiento de las condicionalidades de salud y educación mencionadas anteriormente</t>
  </si>
  <si>
    <t>Tarjeta de debito
Mensual</t>
  </si>
  <si>
    <t>Padre o madre, tutor o pariente por consaguinidad hasta el tercer grado</t>
  </si>
  <si>
    <t>Educación: Asistencia escolar para niños de 5 a 18 años.
Salud: Para los niños/as menores de 6 años deben tener el esquema de vacunación completo o en curso para la edad y estar inscritos en el Plan Nacer. Para los niños/as de 6 a 18 años, se debe tener esquema de vacunación completo o en curso según la edad y los controles de salud completos. Todas las condicionalidades de salud deben ser acreditadas por un profesional matriculado</t>
  </si>
  <si>
    <t>Retención del 20% de la transferencia hasta acreditación de condicionalidad</t>
  </si>
  <si>
    <t>Los montos de las transferencias, el presupuesto y la cobertura de este programa lo posiciona como uno de los programas de asistencia por hijo más relevante en la región. Los extranjeros residentes en territorio argentino, deben acreditar un mínimo de tres años de residencia definitiva en el país</t>
  </si>
  <si>
    <t>http://www.ciss.org.mx/pdf/editorial/260/260_03.pdf
http://www.social-protection.org/gimi/gess/ShowTheme.do?tid=2886
http://dds.cepal.org/bdptc/programa/?id=33</t>
  </si>
  <si>
    <t>Familias por la Inclusión Social (2005) </t>
  </si>
  <si>
    <t>Ministerio de Desarrollo Social</t>
  </si>
  <si>
    <t>Resolución MDS no. 825/05; Decreto PEN no. 1506/04; modificados en 2009 por Resolución MDS N° 339</t>
  </si>
  <si>
    <t>Programa de transferencias condicionadas. Sucesor del programa Jefas y Jefes de Hogar Desocupados (2002-2005) y reformulación del componente Ingreso de Desarrollo Humano (IDH) del Programa de Atención a Grupos Vulnerables (PAGV) (1996)</t>
  </si>
  <si>
    <t>Familias en riesgo social con niños/as entre 0 y 19 años, mujeres embarazadas y/o discapacitados/as</t>
  </si>
  <si>
    <t>1) Comprobación de medios indirecta (proxy means test)
2) Categórica: Beneficiarios de programa Jefes de Hogar con dos o más hijos/as menores de 19 años</t>
  </si>
  <si>
    <t>Gobierno de la República Argentina; Banco Interamericano de Desarrollo</t>
  </si>
  <si>
    <t xml:space="preserve">
1) Hijos/as menores de 19 años
2) Discapacitados/as
3) Mujeres embarazadas</t>
  </si>
  <si>
    <t>Transferencia según composición familiar (número de hijos/as)</t>
  </si>
  <si>
    <t>Tarjeta magnetica
Mensual</t>
  </si>
  <si>
    <t>Madre</t>
  </si>
  <si>
    <t>La modalidad de control de condicionalidades asumida en la primera fase de implementación del Programa (2005-2008), fue reemplazada por el seguimiento de riesgos educativos, sanitarios y sociales por parte del Programa -para su intervención y acompañamiento-, el cruce de información interestatal acerca del núcleo familiar y el compromiso de los destinatarios con la actualización de los datos familiares y la participación en actividades de prevención y promoción.</t>
  </si>
  <si>
    <t>http://dds.cepal.org/bdptc/programa/componentes.php?id=1</t>
  </si>
  <si>
    <t xml:space="preserve">Programa de Ciudadanía Porteña (2005) </t>
  </si>
  <si>
    <t>Ley 1878 de la legislatura de la Ciudad Autónoma de Buenos Aires</t>
  </si>
  <si>
    <t>Programa de transferencias condicionadas (PTC) establecido en la ciudad de Buenos Aires.</t>
  </si>
  <si>
    <t>Hogares residentes en la Ciudad Autónoma de Buenos Aires en situación de pobreza. Se pone énfasis en hogares con mujeres embarazadas y miembros menores de 18 años, discapacitados y/o adultos mayores</t>
  </si>
  <si>
    <t>Regional1) Comprobación de medios directa e indirecta (proxy means test</t>
  </si>
  <si>
    <t>1) Comprobación de medios directa e indirecta (proxy means test</t>
  </si>
  <si>
    <t>Gobierno de la Ciudad Autónoma de Buenos Aires</t>
  </si>
  <si>
    <t>Hogares residentes en la Ciudad Autónoma de Buenos Aires en situación de pobreza, enfatizando su accionar en los de mayor vulnerabilidad</t>
  </si>
  <si>
    <t>Transferencia según características destinatario/a (no de integrantes y edad). También considera situación socioeconómica del hogar. Hogares indigentes reciben el equivalente al 75% de una canasta básica de alimentos y los hogares pobres un 50%</t>
  </si>
  <si>
    <t>Mujer del hogar</t>
  </si>
  <si>
    <t xml:space="preserve">
Educación: Intentar que los niños de 3 y 4 años asistan al Jardín de Infantes; enviar a los niños de 5 años al preescolar; enviar a los chicos entre 6 y 18 años a la escuela primaria y a la secundaria.
Documentación e información: Gestionar el Documento Nacional de Identidad a todos los integrantes del hogar; Procurar la veracidad de la información provista para efectos de participación en el programa.
Salud: Controles mensuales de embarazo, parto y post parto; Controles de salud de niño sano y desarrollo nutricional (exigencias cambian según edad de beneficiarios); Cumplir con el calendario de vacunación obligatorio.</t>
  </si>
  <si>
    <t xml:space="preserve">El incumplimiento de los compromisos puede causar la suspensión o reducción del subsidio o la pérdida de la condición de “Hogar Beneficiario”. </t>
  </si>
  <si>
    <t>Una transferencia por familia</t>
  </si>
  <si>
    <t>http://dds.cepal.org/bdptc/programa/componentes.php?id=3</t>
  </si>
  <si>
    <t>BOLIVIE</t>
  </si>
  <si>
    <t>Bono Juancito Pinto (2006) </t>
  </si>
  <si>
    <t>Ministerio de Educación</t>
  </si>
  <si>
    <t>Decreto Supremo 28899 (2006); Decreto supremo 29321 (2007), Decreto Supremo Nº 29246; Resolución Ministerial No 248 y 775 (Ministerio de Educación)</t>
  </si>
  <si>
    <t>Programa de transferencias condicionadas con énfasis en la eliminación del trabajo infantil y el aumento de la matrícula escolar</t>
  </si>
  <si>
    <t>Niñas, niños y adolescentes menores de 18 años cursando hasta 8º de primaria de la educación regular y educación juvenil alternativa. Adicionalmente, los alumnos(as) de la Educación Especial sin límite de edad.</t>
  </si>
  <si>
    <t>Categórica: usuarios de establecimientos públicos.</t>
  </si>
  <si>
    <t>Recursos internos del Tesoro General de la Nación</t>
  </si>
  <si>
    <t>Asistentes a escuelas públicas de educación formal, juvenil alternativa y/o especial</t>
  </si>
  <si>
    <t>Transferencia plana</t>
  </si>
  <si>
    <t>Entrega de efectivo
Anual</t>
  </si>
  <si>
    <t xml:space="preserve"> Padre, madre o tutor/a</t>
  </si>
  <si>
    <t xml:space="preserve">Educación: Asistencia escolar del 80% al establecimiento educacional, de acuerdo a reporte del maestro </t>
  </si>
  <si>
    <t>http://dds.cepal.org/bdptc/programa/componentes.php?id=4</t>
  </si>
  <si>
    <t xml:space="preserve">Bono Madre Niña-Niño Juana Azurduy (2009-) </t>
  </si>
  <si>
    <t>Ministerio de Salud y Deportes</t>
  </si>
  <si>
    <t>Decreto supremo no. 0066 (2009); Decreto Supremo 0426 (2010)</t>
  </si>
  <si>
    <t>Programa de transferencias monetarias condicionadas con la finalidad de hacer efectivo los derechos fundamentales de acceso a la salud y desarrollo integral, para disminuir los niveles de mortalidad materna e infantil y la desnutrición crónica de los niños y niñas menores de dos años.</t>
  </si>
  <si>
    <t>Mujeres embarazadas y lactantes, sin cobertura de salud</t>
  </si>
  <si>
    <t>Mujeres y niños sin cobertura de seguro de salud</t>
  </si>
  <si>
    <t>Recursos internos del Tesoro General de la Nación, Banco Mundial (52 municipios), BID (30 municipios)</t>
  </si>
  <si>
    <t>Mujeres embarazadas
Hijos/as menores de 2 años
Hijos/as menores de 1 año</t>
  </si>
  <si>
    <t xml:space="preserve">Entrega de efectivo
 Mensual, Pago único o Bimestral
</t>
  </si>
  <si>
    <t xml:space="preserve">Salud: Asistir a los controles pre- natales correspondientes en el centro de salud que asignado, según cronograma entregado al momento de la inscripción. Cumplir con recomendaciones médicas. Asistir a las sesiones y actividades educativas 
Tener un parto institucional (realizado en un centro de salud). Realizar su control postparto hasta diez días después del parto. Cumplir con recomendaciones médicas 
Asistir a los controles integrales de salud en el centro de salud asignado. Cumplimiento de recomendaciones nutricionales y calendario de vacunas. Asistencia de la madre a sesiones y actividades educativas </t>
  </si>
  <si>
    <t>http://dds.cepal.org/bdptc/programa/componentes.php?id=5</t>
  </si>
  <si>
    <t>BRESIL</t>
  </si>
  <si>
    <t>Bolsa Familia (2003)</t>
  </si>
  <si>
    <t>Ministerio de Desenvolvimento Social e Combate a Fome (MDS)</t>
  </si>
  <si>
    <t>Ley 10836 (2004), Decreto no. 5209 (2004), Decreto no. 6135 (2007), Decreto no 6157 (2007), Decreto no 6917 (2009) y Decreto no 7447 (2011) . Ordenanza GM / MDS N 321 de 29 de septiembre 2008. Medida provisoria no. 407 (2007</t>
  </si>
  <si>
    <t>Programa de transferencias condicionadas más grande de la región en cuanto a cobertura. Se origina en 2003 por la unificación de los programas de transferencias de ingresos condicionadas sectoriales (Bolsa Escola, Bolsa Alimentação, Cartão Alimentaçao, Auxilio-Gas). En 2005 también unifica sus prestaciones con el Programa de Erradicação do Trabalho Infantil (PETI), incluyendo corresponsabilidades específicas a las familias pobres que presentan situaciones de trabajo infantil.</t>
  </si>
  <si>
    <t>Familias en situación de pobreza y pobreza extremav</t>
  </si>
  <si>
    <t>1) Comprobación de medios directa (means test)
2) Geográfica</t>
  </si>
  <si>
    <t>Gobierno Federal de Brasil; Banco Mundial (BM)</t>
  </si>
  <si>
    <t xml:space="preserve">Familias en situación de extrema pobreza (ingreso mensual per cápita de hasta R$70)
Hijos/as menores de 15 años en familias en situación de pobreza (ingreso mensual per cápita de hasta R$140
Hijos/as entre 16 y 17 años en familias en situación de pobreza (ingreso mensual per cápita de hasta R$120
</t>
  </si>
  <si>
    <t>Transferencia según composición familiar</t>
  </si>
  <si>
    <t>Tarjeta magnética</t>
  </si>
  <si>
    <t>Educación: Asistencia escolar mínima de 85% para niños/as y adolescentes entre 6 y 15 años; Para niños/as y adolescentes en riesgo o retirados del trabajo infantil, asistencia mínima de 85% a los servicios socioeducativos 
Salud: Cumplimiento del calendario de vacunaciones y controles de crecimiento y desarrollo para niños/as menores de 7 años; asistencia a controles pre natales y acompañamiento de madres lactantes entre 14 y 44 años.</t>
  </si>
  <si>
    <t>Plusieurs types de bolsa familia selon l'âge des enfants et leur situation:</t>
  </si>
  <si>
    <t>http://dds.cepal.org/bdptc/programa/componentes.php?id=6</t>
  </si>
  <si>
    <t>Cartão Alimentação (2003)</t>
  </si>
  <si>
    <t>Ministro de Estado Extraordinário de Segurança Alimentar e Combate à Fome (MESA)</t>
  </si>
  <si>
    <t>MP 108 (27/02/2003); Ley 10.689 (13/06/2003)</t>
  </si>
  <si>
    <t>Programa federal de transferencias de ingresos ligado a la seguridad alimentaria (sin condiciones) instituido 2003 en el recientemente creado Ministro de Estado Extraordinário de Segurança Alimentar e Combate à Fome (MESA) -antecesor del actual MDS. Ese mismo año desaparece para pasar a formar parte del recientemente creado Bolsa Familia. Continua pagando beneficios</t>
  </si>
  <si>
    <t>Familias en extrema pobreza con hijos/as entre 0 y 6 años y/o mujeres embarazadas</t>
  </si>
  <si>
    <t>Mensual</t>
  </si>
  <si>
    <t>Límite de permanencia: 6 meses prolongable hasta 18 meses</t>
  </si>
  <si>
    <t>http://dds.cepal.org/bdptc/programa/?id=10</t>
  </si>
  <si>
    <t>Programa de Erradicação do Trabalho Infantil (PETI) (1997-) </t>
  </si>
  <si>
    <t>Ministerio de Desenvolvimento Social e Combate a Fome</t>
  </si>
  <si>
    <t>Decreto nº 458, octubre de 2001;Decreto GM/MDS nº 666 de diciembre de 2005</t>
  </si>
  <si>
    <t>Programa de transferencias condicionadas con énfasis en trabajo infantil. En 2005 unifica sus prestaciones con el Bolsa Familia, pasando a atender a las familias no-pobres que se encuentran en situación de trabajo infantil, mientras que Bolsa Familia atiende al conjunto de familias en situación de pobreza</t>
  </si>
  <si>
    <t>Familias no-pobres (renta mensual per cápita superior a R$140) con hijos menores de 16 años que presentan situaciones de trabajo infantil, salvo que se encuentren en situación de aprendiz a partir de los 14 años.</t>
  </si>
  <si>
    <t>1) Categórica: Familias con menores de 16 años que trabajen
2) Comprobación de medios directa
3) Geográfica</t>
  </si>
  <si>
    <t>Hijos/as menores de 16 años en situación de trabajo infantil, salvo que se encuentren en situación de aprendiz a partir de los 14 años</t>
  </si>
  <si>
    <t>Transferencia plena</t>
  </si>
  <si>
    <t xml:space="preserve">Trabajo infantil: Retirar a todos los niños/as y/o adolescentes de actividades de trabajo remunerado
Educación: Asistencia mínima de 85% a los servicios socioeducativos
</t>
  </si>
  <si>
    <t>http://dds.cepal.org/bdptc/programa/componentes.php?id=7</t>
  </si>
  <si>
    <t>BELIZE</t>
  </si>
  <si>
    <t xml:space="preserve">Creando oportunidades para nuestra transformación social  (2011-) </t>
  </si>
  <si>
    <t>Ministerio de Desarrollo Humano, Transformación Social y Alivio de la Pobreza</t>
  </si>
  <si>
    <t>El programa BOOST es un programa de transferencias con corresponsabilidad que provee una pequeña asistencia monetaria a hogares en situación de pobreza, sujeta a condicionalidades específicas en educación (asistencia mínima del 85% a la escuela) y salud (inmunización de niños menores de 5 años y controles pre-natales para mujeres embarazadas).</t>
  </si>
  <si>
    <t>Hogares en situación de pobreza</t>
  </si>
  <si>
    <t>Categórica: Proxy Means Test</t>
  </si>
  <si>
    <t>Credit Union</t>
  </si>
  <si>
    <t>Educación: attendencia a la escuela de un 85% para niños menores de 18 años; Salud: inmunización completa para los niños entre 0 y 5 años; assistencia a controles médicos pre-natales para mujeres embarazadas</t>
  </si>
  <si>
    <t xml:space="preserve">Monto mínimo def US$ 22.1 mensuales y máximo de US$ 247.2 </t>
  </si>
  <si>
    <t>http://dds.cepal.org/bdptc/programa/componentes.php?id=62</t>
  </si>
  <si>
    <t>CHILI</t>
  </si>
  <si>
    <t>Chile Solidario (2002)
Bono de proteccion</t>
  </si>
  <si>
    <t>Ministerio de Desarrollo Socia</t>
  </si>
  <si>
    <t>Ley Nº 19.949; Decreto Nº 29 (2011)</t>
  </si>
  <si>
    <t>Si bien es clasificado como PTC, este programa posee características particulares referidas a su enfoque psicosocial y la importancia que tiene el acompañamiento familiar a través del programa Puente. En términos más específicos, se trata de una estructura que pretende articular al conjunto de la oferta pública en torno a sus beneficiarios. Desde abril de 2011, se incorporan nuevos componentes focalizados para las familias en extrema pobreza a través del Programa de Bonificación al Ingreso Ético Familiar (Asignación Social)</t>
  </si>
  <si>
    <t>Familias y personas que se encuentran en situación de vulnerabilidad</t>
  </si>
  <si>
    <t>Comprobación de medios indirecta (Indice de calidad de vida)</t>
  </si>
  <si>
    <t>Todas las familias beneficiarias del programa que se encuentran en la fase de acompañamiento</t>
  </si>
  <si>
    <t>Transferencia plana, decreciente en el tiempo</t>
  </si>
  <si>
    <t>Según se establezca en contrato familia</t>
  </si>
  <si>
    <t xml:space="preserve">Se realiza durante el período de acompañamiento familiar (máximo 2 años) </t>
  </si>
  <si>
    <t>http://dds.cepal.org/bdptc/programa/componentes.php?id=11</t>
  </si>
  <si>
    <t>Chile Solidario (2002)
Bono de egreso</t>
  </si>
  <si>
    <t>Todas las familias beneficiarias del programa que terminaron la fase de acompañamiento</t>
  </si>
  <si>
    <t>Mensual
Retiro de efectivo</t>
  </si>
  <si>
    <t>Cumplir los mínimos en las dimensiones trabajadas durante el período de acompañamiento familiar</t>
  </si>
  <si>
    <t xml:space="preserve">Se realiza una vez terminado el período de acompañamiento, y se extiende por tres años sin condiciones adicionales </t>
  </si>
  <si>
    <t>http://dds.cepal.org/bdptc/programa/componentes.php?id=12</t>
  </si>
  <si>
    <t>Chile Solidario (2002)
Subsidio Unico familiar</t>
  </si>
  <si>
    <t>Niños/as menores de 18 años, mujeres embarazadas, deficientes mentales e inválidos</t>
  </si>
  <si>
    <t xml:space="preserve">No </t>
  </si>
  <si>
    <t>http://dds.cepal.org/bdptc/programa/componentes.php?id=13</t>
  </si>
  <si>
    <t>Ingreso Ético Familiar (2012)</t>
  </si>
  <si>
    <t>Ley 20.595 del 11-05-2012</t>
  </si>
  <si>
    <t>El Ingreso Ético Familiar (IEF) corresponde a un conjunto de transferencias monetarias que suplementan los ingresos autónomos de los hogares en situación de extrema pobreza. El programa combina transferencias condicionadas y no condicionadas. El IEF ha sido diseñado sobre tres pilares fundamentales: 1) el pilar de dignidad, que contempla transferencias no condicionadas a todas las personas que sen encuentren en situación de extrema pobreza; 2) el pilar de deberes, que comprende transferencias condicionadas para familias en situación de extrema pobreza cuyos hijos se encuentren con sus controles de salud al día y cumplan con la asistencia escolar; 3) el pilar de logros, que prevé transferencias condicionadas dirigidas al 30% de las familias de menores ingresos; los logros que se premian son el rendimiento escolar y el trabajo de la mujer. El IEF provee también acompañamiento psicosocial a las familias participantes, así como programas sociolaborales.</t>
  </si>
  <si>
    <t>Hogares en situación de extrema pobreza (cuyo puntaje de la Ficha de Protección Social es menor a 4.213). En el caso del pilar de logros se extiende a hogares pertenecientes al 30% más vulnerable de la población.</t>
  </si>
  <si>
    <t>Comprobación de medios indirecta (Indice de calidad de vida</t>
  </si>
  <si>
    <t>Gobierno de Chile</t>
  </si>
  <si>
    <t xml:space="preserve">8 programmes différents pour soutenir les familles dans le besoin selon l'âge des enfants et la situation des parents </t>
  </si>
  <si>
    <t>http://dds.cepal.org/bdptc/programa/componentes.php?id=61</t>
  </si>
  <si>
    <t>COLOMBIE</t>
  </si>
  <si>
    <t>Familias en Acción (2001-)</t>
  </si>
  <si>
    <t>Income for Social Prosperity (2011-) </t>
  </si>
  <si>
    <t> Red Unidos (Unidos Network formerly Juntos Network) (2007-) -</t>
  </si>
  <si>
    <t>Subsidios Condicionados a la Asistencia Escolar (Conditional Subsidies for School Attendance) (2005-)</t>
  </si>
  <si>
    <t>EQUATEUR</t>
  </si>
  <si>
    <t> Bono de Desarrollo Humano (Human Development Grant) (2003)</t>
  </si>
  <si>
    <t>Zero Malnutrition (2011) </t>
  </si>
  <si>
    <t>Budget (monnaie locale)</t>
  </si>
  <si>
    <t>Dépenses (monnaie locale)</t>
  </si>
  <si>
    <t>Nombre de foyers couverts 
(couverture effective)</t>
  </si>
  <si>
    <t>Nombres de personnes couvertes
(couverture effective)</t>
  </si>
  <si>
    <t>Argentine</t>
  </si>
  <si>
    <t>Asignación Universal por Hijo para Protección Social (AUH) (2009)</t>
  </si>
  <si>
    <t>..</t>
  </si>
  <si>
    <t>Gobierno de la República Argentina; Banco Interamericano de Desarrollo (2005)</t>
  </si>
  <si>
    <t>Programa de Ciudadanía Porteña (2005)</t>
  </si>
  <si>
    <t>Total</t>
  </si>
  <si>
    <t>Bolivie</t>
  </si>
  <si>
    <t>Brésil</t>
  </si>
  <si>
    <t>Programa de Erradicação do Trabalho Infantil (PETI) (1997) </t>
  </si>
  <si>
    <t>Belize</t>
  </si>
  <si>
    <t>Chili</t>
  </si>
  <si>
    <t xml:space="preserve">Chile Solidario (2002)
</t>
  </si>
  <si>
    <t>Colombie</t>
  </si>
  <si>
    <t>Costa Rica</t>
  </si>
  <si>
    <t> Avancemos (2006)</t>
  </si>
  <si>
    <t>Equateur</t>
  </si>
  <si>
    <t>El Salvador</t>
  </si>
  <si>
    <t>Comunidades Solidarias (ex Red Solidaria) (2005)</t>
  </si>
  <si>
    <t>Guatemala</t>
  </si>
  <si>
    <t>Mi Bono Seguro (2012) </t>
  </si>
  <si>
    <t>Haiti</t>
  </si>
  <si>
    <t>Ti Manman Cheri (2012) </t>
  </si>
  <si>
    <t>Honduras</t>
  </si>
  <si>
    <t>Bono 10.000 Educación, Salud y Nutrición (2010-)</t>
  </si>
  <si>
    <t>Programa de Asignación Familiar (PRAF) (1990) </t>
  </si>
  <si>
    <t>Jamaïque</t>
  </si>
  <si>
    <t>Programme of Advancement Through Health and Education (PATH) (2001) </t>
  </si>
  <si>
    <t>Mexique</t>
  </si>
  <si>
    <t>Oportunidades (Programa de Desarrollo Humano, ex Progresa) (1997-)</t>
  </si>
  <si>
    <t>Panama</t>
  </si>
  <si>
    <t>Bonos Familiares para la Compra de Alimentos (2005) </t>
  </si>
  <si>
    <t>Red de Oportunidades (2006-)</t>
  </si>
  <si>
    <t>Paraguay</t>
  </si>
  <si>
    <t>Abrazo (2005)</t>
  </si>
  <si>
    <t>Pérou</t>
  </si>
  <si>
    <t>Juntos (Programa Nacional de Apoyo Directo a los más Pobres) (2005)</t>
  </si>
  <si>
    <t>République dominicaine</t>
  </si>
  <si>
    <t>Programa Solidaridad (2005)</t>
  </si>
  <si>
    <t>Trinidad et Tobago</t>
  </si>
  <si>
    <t>Targeted Conditional Cash Transfer Program (TCCTP) (20059 </t>
  </si>
  <si>
    <t>Uruguay</t>
  </si>
  <si>
    <t>Asignaciones Familiares (2008-) </t>
  </si>
  <si>
    <t>Population</t>
  </si>
  <si>
    <t>Families</t>
  </si>
  <si>
    <t>Argentina (All)</t>
  </si>
  <si>
    <t>Brazil (Bolsa Famila)</t>
  </si>
  <si>
    <t xml:space="preserve">Belize | Creando oportunidades para nuestra transformación social  (2011-) </t>
  </si>
  <si>
    <t>Colombia | Familias en Acción (2001-)</t>
  </si>
  <si>
    <t>Other programmes not included</t>
  </si>
  <si>
    <t>Costa Rica | Avancemos (2006)</t>
  </si>
  <si>
    <t>Ecuador |  Bono de Desarrollo Humano (2003)</t>
  </si>
  <si>
    <t>Check if we use budget or expenditure</t>
  </si>
  <si>
    <t>El Salvador | Comunidades Solidarias (ex Red Solidaria) (2005)</t>
  </si>
  <si>
    <t>Guatemala | Mi Bono Seguro (2012) </t>
  </si>
  <si>
    <t>Honduras | PRAF and Bono 10.000 Educación, Salud y Nutrición (2010-)</t>
  </si>
  <si>
    <t>Jamaica | Programme of Advancement Through Health and Education (PATH) (2001) </t>
  </si>
  <si>
    <t>Mexico | Oportunidades (1997)</t>
  </si>
  <si>
    <t>Panama | Red de Oportunidades (2006-)</t>
  </si>
  <si>
    <t>Bonos Familiares para la Compra de Alimentos (2005) not included. Proportion of beneficiairies divided by 2 in 2012</t>
  </si>
  <si>
    <t>Peru| Juntos (Programa Nacional de Apoyo Directo a los más Pobres) (2005)</t>
  </si>
  <si>
    <t>Dominican Republic | Programa Solidaridad (2005)</t>
  </si>
  <si>
    <t xml:space="preserve">Trinidad et Tobago | Targeted Conditional Cash Transfer Program (TCCTP) </t>
  </si>
  <si>
    <t>Uruguay | Asignaciones Familiares (2008-) </t>
  </si>
  <si>
    <t>Budget is significantly higher than expenditure</t>
  </si>
  <si>
    <t>Belize | Creando oportunidades para nuestra transformación social</t>
  </si>
  <si>
    <t>Guatemala | Mi Bono Seguro</t>
  </si>
  <si>
    <t>2011/12</t>
  </si>
  <si>
    <t>Chile | Chile Solidario (2002) and Ingreso Ético Familiar (2012)</t>
  </si>
  <si>
    <t>Data available for 2012 (beneficiaries) but important decrease</t>
  </si>
  <si>
    <t>Paraguay | Tekoporâ (2005) and Abrazo (2005)</t>
  </si>
  <si>
    <t>Bolivia | Bono Juancito Pinto (2006)  and  Bono Madre Niña-Niño Juana Azurduy (2009)</t>
  </si>
  <si>
    <t>Argentina | AUH</t>
  </si>
  <si>
    <t>Level of expenditure and population reached by non-contributory (CCTs) in selected Latin American countries (latest available year)</t>
  </si>
  <si>
    <t>Year cov1</t>
  </si>
  <si>
    <t>Year Cov2</t>
  </si>
  <si>
    <t>ECLAC, Programas de Transferencias Condicionadas - CCT expenditure data, periodically updated data from all countries in the LAC region (http://dds.cepal.org/bdptc/, accessed January 2014)</t>
  </si>
  <si>
    <t>Publication: Conditonnal cash transfer programmes. The recent experience in Latin America and the Caribbean. Simone Cecchini and Aldo Madariaga (United Nations publication, September 2011). Available on line: http://www.eclac.org/publicaciones/xml/6/45096/cue95_conditionalcashtransfer.pdf</t>
  </si>
  <si>
    <t>Link: http://www.social-protection.org/gimi/gess/RessourceDownload.action?ressource.ressourceId=39338</t>
  </si>
  <si>
    <t>Figure 2.7</t>
  </si>
  <si>
    <t>Updated FB 12/04/2014</t>
  </si>
  <si>
    <t xml:space="preserve">Trinidad and Tobago: TCCTP </t>
  </si>
  <si>
    <t>Costa Rica: Avancemos</t>
  </si>
  <si>
    <t xml:space="preserve">Panama: Red de Oportunidades </t>
  </si>
  <si>
    <t xml:space="preserve">Paraguay: Tekoporâ  and Abrazo </t>
  </si>
  <si>
    <t>Argentina: AUH</t>
  </si>
  <si>
    <t>Chile: Chile Solidario and Ingreso Ético Familiar</t>
  </si>
  <si>
    <t>El Salvador: Comunidades Solidarias</t>
  </si>
  <si>
    <t xml:space="preserve">Peru: Juntos </t>
  </si>
  <si>
    <t>Jamaica: PATH</t>
  </si>
  <si>
    <t xml:space="preserve">Uruguay: Asignaciones Familiares </t>
  </si>
  <si>
    <t>Mexico: Oportunidades</t>
  </si>
  <si>
    <t>Brazil: Bolsa Família</t>
  </si>
  <si>
    <t xml:space="preserve">Dominican Republic: Programa Solidaridad </t>
  </si>
  <si>
    <t xml:space="preserve">Honduras: PRAF and Bono 10.000 </t>
  </si>
  <si>
    <t>Colombia: Familias en Acción</t>
  </si>
  <si>
    <t xml:space="preserve">Ecuador:  Bono de Desarrollo Humano </t>
  </si>
  <si>
    <t>Bolivia, Pl. State: Bono Juancito Pinto and Bono Madre Niña-Niño Juana Azurduy</t>
  </si>
  <si>
    <t>% of households</t>
  </si>
  <si>
    <t>Expenditure (% of GDP)</t>
  </si>
  <si>
    <t>% of total population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</si>
</sst>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12"/>
      <color theme="1"/>
      <name val="Calibri"/>
      <family val="2"/>
      <scheme val="minor"/>
    </font>
    <font>
      <i/>
      <sz val="8"/>
      <name val="Arial"/>
      <family val="2"/>
    </font>
    <font>
      <sz val="8"/>
      <name val="Arial"/>
      <family val="2"/>
    </font>
    <font>
      <sz val="9"/>
      <name val="Arial"/>
      <family val="2"/>
    </font>
    <font>
      <sz val="10"/>
      <color theme="4" tint="-0.4999699890613556"/>
      <name val="Calibri"/>
      <family val="2"/>
      <scheme val="minor"/>
    </font>
    <font>
      <sz val="11"/>
      <color theme="4" tint="-0.24997000396251678"/>
      <name val="Calibri"/>
      <family val="2"/>
      <scheme val="minor"/>
    </font>
    <font>
      <sz val="9"/>
      <color theme="4" tint="-0.24997000396251678"/>
      <name val="Calibri"/>
      <family val="2"/>
      <scheme val="minor"/>
    </font>
    <font>
      <sz val="10"/>
      <color theme="1"/>
      <name val="Calibri"/>
      <family val="2"/>
      <scheme val="minor"/>
    </font>
    <font>
      <sz val="11"/>
      <name val="Arial"/>
      <family val="2"/>
    </font>
    <font>
      <sz val="12"/>
      <name val="Arial"/>
      <family val="2"/>
    </font>
    <font>
      <sz val="11"/>
      <name val="Calibri"/>
      <family val="2"/>
    </font>
    <font>
      <sz val="16"/>
      <name val="Calibri"/>
      <family val="2"/>
    </font>
  </fonts>
  <fills count="9">
    <fill>
      <patternFill/>
    </fill>
    <fill>
      <patternFill patternType="gray125"/>
    </fill>
    <fill>
      <patternFill patternType="solid">
        <fgColor theme="6"/>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
      <patternFill patternType="solid">
        <fgColor theme="6" tint="0.7999799847602844"/>
        <bgColor indexed="64"/>
      </patternFill>
    </fill>
    <fill>
      <patternFill patternType="solid">
        <fgColor indexed="9"/>
        <bgColor indexed="64"/>
      </patternFill>
    </fill>
    <fill>
      <patternFill patternType="solid">
        <fgColor theme="4" tint="0.7999799847602844"/>
        <bgColor indexed="64"/>
      </patternFill>
    </fill>
  </fills>
  <borders count="40">
    <border>
      <left/>
      <right/>
      <top/>
      <bottom/>
      <diagonal/>
    </border>
    <border>
      <left style="thin"/>
      <right style="thin"/>
      <top style="thin"/>
      <bottom style="thin"/>
    </border>
    <border>
      <left style="thin"/>
      <right style="thin"/>
      <top style="thin"/>
      <bottom/>
    </border>
    <border>
      <left/>
      <right style="thin"/>
      <top/>
      <bottom/>
    </border>
    <border>
      <left/>
      <right style="thin"/>
      <top style="thin"/>
      <bottom/>
    </border>
    <border>
      <left style="thin"/>
      <right/>
      <top style="thin"/>
      <bottom style="thin"/>
    </border>
    <border>
      <left style="medium"/>
      <right style="thin"/>
      <top style="medium"/>
      <bottom style="thin"/>
    </border>
    <border>
      <left style="thin"/>
      <right style="thin"/>
      <top style="medium"/>
      <bottom style="thin"/>
    </border>
    <border>
      <left/>
      <right/>
      <top style="medium"/>
      <bottom/>
    </border>
    <border>
      <left style="medium"/>
      <right style="thin"/>
      <top style="thin"/>
      <bottom style="thin"/>
    </border>
    <border>
      <left/>
      <right style="thin"/>
      <top style="thin"/>
      <bottom style="thin"/>
    </border>
    <border>
      <left style="thin"/>
      <right style="medium"/>
      <top style="thin"/>
      <bottom style="thin"/>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thin"/>
      <top/>
      <bottom style="thin"/>
    </border>
    <border>
      <left style="thin"/>
      <right style="medium"/>
      <top/>
      <bottom style="thin"/>
    </border>
    <border>
      <left style="medium"/>
      <right/>
      <top/>
      <bottom/>
    </border>
    <border>
      <left/>
      <right style="medium"/>
      <top/>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hair"/>
    </border>
    <border>
      <left/>
      <right/>
      <top style="hair"/>
      <bottom style="hair"/>
    </border>
    <border>
      <left/>
      <right/>
      <top style="hair"/>
      <bottom style="thin"/>
    </border>
    <border>
      <left/>
      <right/>
      <top style="thin"/>
      <bottom/>
    </border>
    <border>
      <left/>
      <right style="thin"/>
      <top/>
      <bottom style="thin"/>
    </border>
    <border>
      <left style="medium"/>
      <right style="thin"/>
      <top style="thin"/>
      <bottom/>
    </border>
    <border>
      <left style="medium"/>
      <right style="thin"/>
      <top/>
      <bottom/>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pplyFill="0" applyBorder="0">
      <alignment/>
      <protection/>
    </xf>
  </cellStyleXfs>
  <cellXfs count="140">
    <xf numFmtId="0" fontId="0" fillId="0" borderId="0" xfId="0"/>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xf numFmtId="0" fontId="5" fillId="0"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4" borderId="1" xfId="0" applyFill="1" applyBorder="1" applyAlignment="1">
      <alignment horizontal="center"/>
    </xf>
    <xf numFmtId="0" fontId="0" fillId="3" borderId="0" xfId="0" applyFill="1" applyBorder="1" applyAlignment="1">
      <alignment horizontal="center"/>
    </xf>
    <xf numFmtId="0" fontId="0" fillId="4" borderId="5"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3" fontId="8" fillId="0" borderId="1" xfId="20" applyNumberFormat="1" applyFont="1" applyBorder="1" applyAlignment="1">
      <alignment horizontal="center" vertical="center"/>
      <protection/>
    </xf>
    <xf numFmtId="3" fontId="9" fillId="0" borderId="1" xfId="21" applyNumberFormat="1" applyFont="1" applyBorder="1" applyAlignment="1">
      <alignment horizontal="center" vertical="center"/>
      <protection/>
    </xf>
    <xf numFmtId="3" fontId="9" fillId="3" borderId="0" xfId="20" applyNumberFormat="1" applyFont="1" applyFill="1" applyBorder="1" applyAlignment="1">
      <alignment horizontal="center" vertical="center"/>
      <protection/>
    </xf>
    <xf numFmtId="3" fontId="9" fillId="0" borderId="1" xfId="20" applyNumberFormat="1" applyFont="1" applyBorder="1" applyAlignment="1">
      <alignment horizontal="center" vertical="center"/>
      <protection/>
    </xf>
    <xf numFmtId="0" fontId="0" fillId="3" borderId="0" xfId="0" applyFill="1" applyBorder="1"/>
    <xf numFmtId="3" fontId="9" fillId="0" borderId="11" xfId="20" applyNumberFormat="1" applyFont="1" applyBorder="1" applyAlignment="1">
      <alignment horizontal="center" vertical="center"/>
      <protection/>
    </xf>
    <xf numFmtId="3" fontId="8" fillId="0" borderId="11" xfId="20" applyNumberFormat="1" applyFont="1" applyBorder="1" applyAlignment="1">
      <alignment horizontal="center" vertical="center"/>
      <protection/>
    </xf>
    <xf numFmtId="0" fontId="0" fillId="3" borderId="0" xfId="0" applyFill="1"/>
    <xf numFmtId="0" fontId="3" fillId="0" borderId="0" xfId="0" applyFont="1" applyBorder="1" applyAlignment="1">
      <alignment horizontal="center" vertical="center" wrapText="1"/>
    </xf>
    <xf numFmtId="0" fontId="5" fillId="5" borderId="2" xfId="0" applyFont="1" applyFill="1" applyBorder="1" applyAlignment="1">
      <alignment horizontal="center" vertical="center" wrapText="1"/>
    </xf>
    <xf numFmtId="3" fontId="9" fillId="6" borderId="2" xfId="21" applyNumberFormat="1" applyFont="1" applyFill="1" applyBorder="1" applyAlignment="1">
      <alignment horizontal="center" vertical="center"/>
      <protection/>
    </xf>
    <xf numFmtId="3" fontId="9" fillId="6" borderId="0" xfId="21" applyNumberFormat="1" applyFont="1" applyFill="1" applyBorder="1" applyAlignment="1">
      <alignment horizontal="center" vertical="center"/>
      <protection/>
    </xf>
    <xf numFmtId="3" fontId="8" fillId="6" borderId="2" xfId="20" applyNumberFormat="1" applyFont="1" applyFill="1" applyBorder="1" applyAlignment="1">
      <alignment horizontal="center" vertical="center"/>
      <protection/>
    </xf>
    <xf numFmtId="3" fontId="9" fillId="6" borderId="2" xfId="20" applyNumberFormat="1" applyFont="1" applyFill="1" applyBorder="1" applyAlignment="1">
      <alignment horizontal="center" vertical="center"/>
      <protection/>
    </xf>
    <xf numFmtId="3" fontId="9" fillId="6" borderId="12" xfId="20" applyNumberFormat="1" applyFont="1" applyFill="1" applyBorder="1" applyAlignment="1">
      <alignment horizontal="center" vertical="center"/>
      <protection/>
    </xf>
    <xf numFmtId="0" fontId="7" fillId="0" borderId="13" xfId="0" applyFont="1" applyBorder="1" applyAlignment="1">
      <alignment horizontal="center" vertical="center" wrapText="1"/>
    </xf>
    <xf numFmtId="0" fontId="5" fillId="0" borderId="14" xfId="0" applyFont="1" applyBorder="1" applyAlignment="1">
      <alignment horizontal="center" vertical="center" wrapText="1"/>
    </xf>
    <xf numFmtId="3" fontId="9" fillId="0" borderId="14" xfId="21" applyNumberFormat="1" applyFont="1" applyBorder="1" applyAlignment="1">
      <alignment horizontal="center" vertical="center"/>
      <protection/>
    </xf>
    <xf numFmtId="3" fontId="9" fillId="0" borderId="14" xfId="20" applyNumberFormat="1" applyFont="1" applyBorder="1" applyAlignment="1">
      <alignment horizontal="center" vertical="center"/>
      <protection/>
    </xf>
    <xf numFmtId="3" fontId="9" fillId="0" borderId="15" xfId="20" applyNumberFormat="1" applyFont="1" applyBorder="1" applyAlignment="1">
      <alignment horizontal="center" vertical="center"/>
      <protection/>
    </xf>
    <xf numFmtId="0" fontId="0" fillId="0" borderId="0" xfId="0" applyBorder="1"/>
    <xf numFmtId="0" fontId="5" fillId="0" borderId="16" xfId="0" applyFont="1" applyBorder="1" applyAlignment="1">
      <alignment horizontal="center" vertical="center" wrapText="1"/>
    </xf>
    <xf numFmtId="3" fontId="9" fillId="0" borderId="16" xfId="21" applyNumberFormat="1" applyFont="1" applyBorder="1" applyAlignment="1">
      <alignment horizontal="center" vertical="center"/>
      <protection/>
    </xf>
    <xf numFmtId="3" fontId="9" fillId="0" borderId="0" xfId="21" applyNumberFormat="1" applyFont="1" applyBorder="1" applyAlignment="1">
      <alignment horizontal="center" vertical="center"/>
      <protection/>
    </xf>
    <xf numFmtId="3" fontId="9" fillId="0" borderId="16" xfId="20" applyNumberFormat="1" applyFont="1" applyBorder="1" applyAlignment="1">
      <alignment horizontal="center" vertical="center"/>
      <protection/>
    </xf>
    <xf numFmtId="3" fontId="9" fillId="0" borderId="17" xfId="20" applyNumberFormat="1" applyFont="1" applyBorder="1" applyAlignment="1">
      <alignment horizontal="center" vertical="center"/>
      <protection/>
    </xf>
    <xf numFmtId="0" fontId="5" fillId="5" borderId="1" xfId="0" applyFont="1" applyFill="1" applyBorder="1" applyAlignment="1">
      <alignment horizontal="center" vertical="center" wrapText="1"/>
    </xf>
    <xf numFmtId="3" fontId="9" fillId="6" borderId="1" xfId="21" applyNumberFormat="1" applyFont="1" applyFill="1" applyBorder="1" applyAlignment="1">
      <alignment horizontal="center" vertical="center"/>
      <protection/>
    </xf>
    <xf numFmtId="0" fontId="0" fillId="0" borderId="18" xfId="0" applyBorder="1"/>
    <xf numFmtId="0" fontId="0" fillId="3" borderId="14" xfId="0" applyFill="1" applyBorder="1"/>
    <xf numFmtId="0" fontId="0" fillId="0" borderId="19" xfId="0" applyBorder="1"/>
    <xf numFmtId="3" fontId="9" fillId="0" borderId="0" xfId="20" applyNumberFormat="1" applyFont="1" applyBorder="1" applyAlignment="1">
      <alignment horizontal="center" vertical="center"/>
      <protection/>
    </xf>
    <xf numFmtId="3" fontId="9" fillId="6" borderId="1" xfId="20" applyNumberFormat="1" applyFont="1" applyFill="1" applyBorder="1" applyAlignment="1">
      <alignment horizontal="center" vertical="center"/>
      <protection/>
    </xf>
    <xf numFmtId="3" fontId="9" fillId="6" borderId="16" xfId="20" applyNumberFormat="1" applyFont="1" applyFill="1" applyBorder="1" applyAlignment="1">
      <alignment horizontal="center" vertical="center"/>
      <protection/>
    </xf>
    <xf numFmtId="3" fontId="9" fillId="6" borderId="11" xfId="20" applyNumberFormat="1" applyFont="1" applyFill="1" applyBorder="1" applyAlignment="1">
      <alignment horizontal="center" vertical="center"/>
      <protection/>
    </xf>
    <xf numFmtId="3" fontId="9" fillId="7" borderId="0" xfId="0" applyNumberFormat="1" applyFont="1" applyFill="1" applyBorder="1"/>
    <xf numFmtId="0" fontId="10" fillId="7" borderId="20" xfId="0" applyFont="1" applyFill="1" applyBorder="1"/>
    <xf numFmtId="3" fontId="9" fillId="7" borderId="20" xfId="20" applyNumberFormat="1" applyFont="1" applyFill="1" applyBorder="1">
      <alignment/>
      <protection/>
    </xf>
    <xf numFmtId="0" fontId="10" fillId="7" borderId="21" xfId="0" applyFont="1" applyFill="1" applyBorder="1"/>
    <xf numFmtId="3" fontId="9" fillId="7" borderId="20" xfId="0" applyNumberFormat="1" applyFont="1" applyFill="1" applyBorder="1"/>
    <xf numFmtId="0" fontId="7" fillId="0" borderId="9" xfId="0" applyFont="1" applyBorder="1" applyAlignment="1">
      <alignment horizontal="center" vertical="center" wrapText="1"/>
    </xf>
    <xf numFmtId="0" fontId="0" fillId="3" borderId="1" xfId="0" applyFill="1" applyBorder="1"/>
    <xf numFmtId="0" fontId="5" fillId="0" borderId="1" xfId="0" applyFont="1" applyFill="1" applyBorder="1" applyAlignment="1">
      <alignment horizontal="center" vertical="center"/>
    </xf>
    <xf numFmtId="0" fontId="0" fillId="3" borderId="2" xfId="0" applyFill="1" applyBorder="1"/>
    <xf numFmtId="3" fontId="9" fillId="0" borderId="2" xfId="21" applyNumberFormat="1" applyFont="1" applyBorder="1" applyAlignment="1">
      <alignment horizontal="center" vertical="center"/>
      <protection/>
    </xf>
    <xf numFmtId="3" fontId="9" fillId="0" borderId="22" xfId="21" applyNumberFormat="1" applyFont="1" applyBorder="1" applyAlignment="1">
      <alignment horizontal="center" vertical="center"/>
      <protection/>
    </xf>
    <xf numFmtId="3" fontId="9" fillId="0" borderId="11" xfId="21" applyNumberFormat="1" applyFont="1" applyBorder="1" applyAlignment="1">
      <alignment horizontal="center" vertical="center"/>
      <protection/>
    </xf>
    <xf numFmtId="3" fontId="9" fillId="0" borderId="2" xfId="20" applyNumberFormat="1" applyFont="1" applyBorder="1" applyAlignment="1">
      <alignment horizontal="center" vertical="center"/>
      <protection/>
    </xf>
    <xf numFmtId="3" fontId="9" fillId="0" borderId="22" xfId="20" applyNumberFormat="1" applyFont="1" applyBorder="1" applyAlignment="1">
      <alignment horizontal="center" vertical="center"/>
      <protection/>
    </xf>
    <xf numFmtId="3" fontId="0" fillId="0" borderId="0" xfId="0" applyNumberFormat="1"/>
    <xf numFmtId="0" fontId="7" fillId="0" borderId="23" xfId="0" applyFont="1" applyBorder="1" applyAlignment="1">
      <alignment horizontal="center" vertical="center" wrapText="1"/>
    </xf>
    <xf numFmtId="0" fontId="5" fillId="0" borderId="24" xfId="0" applyFont="1" applyBorder="1" applyAlignment="1">
      <alignment horizontal="center" vertical="center" wrapText="1"/>
    </xf>
    <xf numFmtId="3" fontId="9" fillId="6" borderId="24" xfId="20" applyNumberFormat="1" applyFont="1" applyFill="1" applyBorder="1" applyAlignment="1">
      <alignment horizontal="center" vertical="center"/>
      <protection/>
    </xf>
    <xf numFmtId="3" fontId="9" fillId="6" borderId="25" xfId="20" applyNumberFormat="1" applyFont="1" applyFill="1" applyBorder="1" applyAlignment="1">
      <alignment horizontal="center" vertical="center"/>
      <protection/>
    </xf>
    <xf numFmtId="0" fontId="0" fillId="0" borderId="18" xfId="0" applyFill="1" applyBorder="1"/>
    <xf numFmtId="0" fontId="7" fillId="0" borderId="18" xfId="0" applyFont="1" applyFill="1" applyBorder="1" applyAlignment="1">
      <alignment horizontal="center" vertical="center" wrapText="1"/>
    </xf>
    <xf numFmtId="0" fontId="11" fillId="3" borderId="0" xfId="0" applyFont="1" applyFill="1"/>
    <xf numFmtId="0" fontId="0" fillId="8" borderId="14" xfId="0" applyFill="1" applyBorder="1" applyAlignment="1">
      <alignment wrapText="1"/>
    </xf>
    <xf numFmtId="0" fontId="11" fillId="8" borderId="14" xfId="0" applyFont="1" applyFill="1" applyBorder="1" applyAlignment="1">
      <alignment wrapText="1"/>
    </xf>
    <xf numFmtId="0" fontId="11" fillId="3" borderId="0" xfId="0" applyFont="1" applyFill="1" applyAlignment="1">
      <alignment horizontal="right"/>
    </xf>
    <xf numFmtId="0" fontId="11" fillId="8" borderId="14" xfId="0" applyFont="1" applyFill="1" applyBorder="1" applyAlignment="1">
      <alignment horizontal="right" wrapText="1"/>
    </xf>
    <xf numFmtId="0" fontId="2" fillId="3" borderId="0" xfId="0" applyFont="1" applyFill="1"/>
    <xf numFmtId="0" fontId="13" fillId="3" borderId="0" xfId="0" applyFont="1" applyFill="1"/>
    <xf numFmtId="0" fontId="11" fillId="3" borderId="26" xfId="0" applyFont="1" applyFill="1" applyBorder="1"/>
    <xf numFmtId="0" fontId="11" fillId="3" borderId="26" xfId="0" applyFont="1" applyFill="1" applyBorder="1" applyAlignment="1">
      <alignment horizontal="right"/>
    </xf>
    <xf numFmtId="0" fontId="11" fillId="3" borderId="27" xfId="0" applyFont="1" applyFill="1" applyBorder="1"/>
    <xf numFmtId="0" fontId="11" fillId="3" borderId="27" xfId="0" applyFont="1" applyFill="1" applyBorder="1" applyAlignment="1">
      <alignment horizontal="right"/>
    </xf>
    <xf numFmtId="0" fontId="11" fillId="3" borderId="28" xfId="0" applyFont="1" applyFill="1" applyBorder="1"/>
    <xf numFmtId="0" fontId="11" fillId="3" borderId="28" xfId="0" applyFont="1" applyFill="1" applyBorder="1" applyAlignment="1">
      <alignment horizontal="right"/>
    </xf>
    <xf numFmtId="0" fontId="14" fillId="3" borderId="26" xfId="0" applyFont="1" applyFill="1" applyBorder="1"/>
    <xf numFmtId="0" fontId="14" fillId="3" borderId="26" xfId="0" applyFont="1" applyFill="1" applyBorder="1" applyAlignment="1">
      <alignment wrapText="1"/>
    </xf>
    <xf numFmtId="0" fontId="14" fillId="3" borderId="0" xfId="0" applyFont="1" applyFill="1"/>
    <xf numFmtId="0" fontId="14" fillId="3" borderId="27" xfId="0" applyFont="1" applyFill="1" applyBorder="1"/>
    <xf numFmtId="0" fontId="14" fillId="3" borderId="27" xfId="0" applyFont="1" applyFill="1" applyBorder="1" applyAlignment="1">
      <alignment wrapText="1"/>
    </xf>
    <xf numFmtId="4" fontId="14" fillId="3" borderId="27" xfId="0" applyNumberFormat="1" applyFont="1" applyFill="1" applyBorder="1"/>
    <xf numFmtId="0" fontId="14" fillId="3" borderId="28" xfId="0" applyFont="1" applyFill="1" applyBorder="1"/>
    <xf numFmtId="4" fontId="14" fillId="3" borderId="28" xfId="0" applyNumberFormat="1" applyFont="1" applyFill="1" applyBorder="1"/>
    <xf numFmtId="0" fontId="14" fillId="3" borderId="28" xfId="0" applyFont="1" applyFill="1" applyBorder="1" applyAlignment="1">
      <alignment wrapText="1"/>
    </xf>
    <xf numFmtId="0" fontId="12" fillId="0" borderId="0" xfId="0" applyFont="1" applyAlignment="1">
      <alignment horizontal="justify" vertical="center"/>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 xfId="0" applyBorder="1" applyAlignment="1">
      <alignment horizontal="center" vertical="center"/>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7" fillId="0" borderId="9" xfId="0" applyFont="1" applyBorder="1" applyAlignment="1">
      <alignment horizontal="center" vertical="center" wrapText="1"/>
    </xf>
    <xf numFmtId="0" fontId="2" fillId="2" borderId="3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12" fillId="0" borderId="0" xfId="0" applyFont="1" applyAlignment="1">
      <alignment horizontal="justify" vertical="center" wrapText="1"/>
    </xf>
    <xf numFmtId="0" fontId="12"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Normal_Base_conversion 2" xfId="20"/>
    <cellStyle name="Normal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6875"/>
          <c:y val="0.0985"/>
          <c:w val="0.335"/>
          <c:h val="0.81275"/>
        </c:manualLayout>
      </c:layout>
      <c:barChart>
        <c:barDir val="bar"/>
        <c:grouping val="clustered"/>
        <c:varyColors val="0"/>
        <c:ser>
          <c:idx val="1"/>
          <c:order val="0"/>
          <c:tx>
            <c:strRef>
              <c:f>'Data Figure 2.7'!$F$3</c:f>
              <c:strCache>
                <c:ptCount val="1"/>
                <c:pt idx="0">
                  <c:v>% of households</c:v>
                </c:pt>
              </c:strCache>
            </c:strRef>
          </c:tx>
          <c:spPr>
            <a:solidFill>
              <a:schemeClr val="accent1">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Figure 2.7'!$C$4:$C$23</c:f>
              <c:strCache/>
            </c:strRef>
          </c:cat>
          <c:val>
            <c:numRef>
              <c:f>'Data Figure 2.7'!$F$4:$F$23</c:f>
              <c:numCache/>
            </c:numRef>
          </c:val>
        </c:ser>
        <c:ser>
          <c:idx val="2"/>
          <c:order val="1"/>
          <c:tx>
            <c:strRef>
              <c:f>'Data Figure 2.7'!$H$3</c:f>
              <c:strCache>
                <c:ptCount val="1"/>
                <c:pt idx="0">
                  <c:v>% of total population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Figure 2.7'!$C$4:$C$23</c:f>
              <c:strCache/>
            </c:strRef>
          </c:cat>
          <c:val>
            <c:numRef>
              <c:f>'Data Figure 2.7'!$H$4:$H$23</c:f>
              <c:numCache/>
            </c:numRef>
          </c:val>
        </c:ser>
        <c:overlap val="-30"/>
        <c:gapWidth val="26"/>
        <c:axId val="16742950"/>
        <c:axId val="16468823"/>
      </c:barChart>
      <c:barChart>
        <c:barDir val="bar"/>
        <c:grouping val="clustered"/>
        <c:varyColors val="0"/>
        <c:ser>
          <c:idx val="0"/>
          <c:order val="2"/>
          <c:tx>
            <c:strRef>
              <c:f>'Data Figure 2.7'!$D$3</c:f>
              <c:strCache>
                <c:ptCount val="1"/>
                <c:pt idx="0">
                  <c:v>Expenditure (% of GDP)</c:v>
                </c:pt>
              </c:strCache>
            </c:strRef>
          </c:tx>
          <c:spPr>
            <a:solidFill>
              <a:schemeClr val="tx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u="none" baseline="0">
                    <a:latin typeface="Arial"/>
                    <a:ea typeface="Arial"/>
                    <a:cs typeface="Arial"/>
                  </a:defRPr>
                </a:pPr>
              </a:p>
            </c:txPr>
            <c:showLegendKey val="0"/>
            <c:showVal val="1"/>
            <c:showBubbleSize val="0"/>
            <c:showCatName val="0"/>
            <c:showSerName val="0"/>
            <c:showPercent val="0"/>
          </c:dLbls>
          <c:cat>
            <c:strRef>
              <c:f>'Data Figure 2.7'!$C$4:$C$23</c:f>
              <c:strCache/>
            </c:strRef>
          </c:cat>
          <c:val>
            <c:numRef>
              <c:f>'Data Figure 2.7'!$D$4:$D$23</c:f>
              <c:numCache/>
            </c:numRef>
          </c:val>
        </c:ser>
        <c:overlap val="77"/>
        <c:gapWidth val="500"/>
        <c:axId val="14001680"/>
        <c:axId val="58906257"/>
      </c:barChart>
      <c:catAx>
        <c:axId val="16742950"/>
        <c:scaling>
          <c:orientation val="minMax"/>
        </c:scaling>
        <c:axPos val="l"/>
        <c:delete val="0"/>
        <c:numFmt formatCode="General" sourceLinked="0"/>
        <c:majorTickMark val="out"/>
        <c:minorTickMark val="none"/>
        <c:tickLblPos val="nextTo"/>
        <c:spPr>
          <a:ln>
            <a:noFill/>
          </a:ln>
        </c:spPr>
        <c:txPr>
          <a:bodyPr/>
          <a:lstStyle/>
          <a:p>
            <a:pPr>
              <a:defRPr lang="en-US" cap="none" sz="1200" u="none" baseline="0">
                <a:latin typeface="Arial"/>
                <a:ea typeface="Arial"/>
                <a:cs typeface="Arial"/>
              </a:defRPr>
            </a:pPr>
          </a:p>
        </c:txPr>
        <c:crossAx val="16468823"/>
        <c:crosses val="autoZero"/>
        <c:auto val="1"/>
        <c:lblOffset val="100"/>
        <c:noMultiLvlLbl val="0"/>
      </c:catAx>
      <c:valAx>
        <c:axId val="16468823"/>
        <c:scaling>
          <c:orientation val="minMax"/>
        </c:scaling>
        <c:axPos val="b"/>
        <c:title>
          <c:tx>
            <c:rich>
              <a:bodyPr vert="horz" rot="0" anchor="ctr"/>
              <a:lstStyle/>
              <a:p>
                <a:pPr algn="ctr">
                  <a:defRPr/>
                </a:pPr>
                <a:r>
                  <a:rPr lang="en-US" cap="none" sz="1400" b="0" u="none" baseline="0">
                    <a:latin typeface="Calibri"/>
                    <a:ea typeface="Calibri"/>
                    <a:cs typeface="Calibri"/>
                  </a:rPr>
                  <a:t>% of households and % of total population</a:t>
                </a:r>
              </a:p>
            </c:rich>
          </c:tx>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100" u="none" baseline="0">
                <a:latin typeface="Calibri"/>
                <a:ea typeface="Calibri"/>
                <a:cs typeface="Calibri"/>
              </a:defRPr>
            </a:pPr>
          </a:p>
        </c:txPr>
        <c:crossAx val="16742950"/>
        <c:crosses val="autoZero"/>
        <c:crossBetween val="between"/>
        <c:dispUnits/>
      </c:valAx>
      <c:catAx>
        <c:axId val="14001680"/>
        <c:scaling>
          <c:orientation val="minMax"/>
        </c:scaling>
        <c:axPos val="l"/>
        <c:delete val="1"/>
        <c:majorTickMark val="out"/>
        <c:minorTickMark val="none"/>
        <c:tickLblPos val="nextTo"/>
        <c:crossAx val="58906257"/>
        <c:crosses val="autoZero"/>
        <c:auto val="1"/>
        <c:lblOffset val="100"/>
        <c:noMultiLvlLbl val="0"/>
      </c:catAx>
      <c:valAx>
        <c:axId val="58906257"/>
        <c:scaling>
          <c:orientation val="minMax"/>
        </c:scaling>
        <c:axPos val="b"/>
        <c:title>
          <c:tx>
            <c:rich>
              <a:bodyPr vert="horz" rot="0" anchor="ctr"/>
              <a:lstStyle/>
              <a:p>
                <a:pPr algn="ctr">
                  <a:defRPr/>
                </a:pPr>
                <a:r>
                  <a:rPr lang="en-US" cap="none" sz="1400" u="none" baseline="0">
                    <a:latin typeface="Calibri"/>
                    <a:ea typeface="Calibri"/>
                    <a:cs typeface="Calibri"/>
                  </a:rPr>
                  <a:t>Expenditure as %</a:t>
                </a:r>
                <a:r>
                  <a:rPr lang="en-US" cap="none" sz="1400" u="none" baseline="0">
                    <a:latin typeface="Calibri"/>
                    <a:ea typeface="Calibri"/>
                    <a:cs typeface="Calibri"/>
                  </a:rPr>
                  <a:t> </a:t>
                </a:r>
                <a:r>
                  <a:rPr lang="en-US" cap="none" sz="1400" u="none" baseline="0">
                    <a:latin typeface="Calibri"/>
                    <a:ea typeface="Calibri"/>
                    <a:cs typeface="Calibri"/>
                  </a:rPr>
                  <a:t>of GDP</a:t>
                </a:r>
              </a:p>
            </c:rich>
          </c:tx>
          <c:layout>
            <c:manualLayout>
              <c:xMode val="edge"/>
              <c:yMode val="edge"/>
              <c:x val="0.507"/>
              <c:y val="0.0015"/>
            </c:manualLayout>
          </c:layout>
          <c:overlay val="0"/>
          <c:spPr>
            <a:noFill/>
            <a:ln>
              <a:noFill/>
            </a:ln>
          </c:spPr>
        </c:title>
        <c:delete val="0"/>
        <c:numFmt formatCode="General" sourceLinked="1"/>
        <c:majorTickMark val="out"/>
        <c:minorTickMark val="none"/>
        <c:tickLblPos val="nextTo"/>
        <c:spPr>
          <a:ln>
            <a:noFill/>
          </a:ln>
        </c:spPr>
        <c:txPr>
          <a:bodyPr/>
          <a:lstStyle/>
          <a:p>
            <a:pPr>
              <a:defRPr lang="en-US" cap="none" sz="1100" u="none" baseline="0">
                <a:latin typeface="Calibri"/>
                <a:ea typeface="Calibri"/>
                <a:cs typeface="Calibri"/>
              </a:defRPr>
            </a:pPr>
          </a:p>
        </c:txPr>
        <c:crossAx val="14001680"/>
        <c:crosses val="max"/>
        <c:crossBetween val="between"/>
        <c:dispUnits/>
      </c:valAx>
    </c:plotArea>
    <c:legend>
      <c:legendPos val="r"/>
      <c:layout>
        <c:manualLayout>
          <c:xMode val="edge"/>
          <c:yMode val="edge"/>
          <c:x val="0.80075"/>
          <c:y val="0.10925"/>
          <c:w val="0.19925"/>
          <c:h val="0.47"/>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98"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48375"/>
    <xdr:graphicFrame macro="">
      <xdr:nvGraphicFramePr>
        <xdr:cNvPr id="2" name="Graphique 1"/>
        <xdr:cNvGraphicFramePr/>
      </xdr:nvGraphicFramePr>
      <xdr:xfrm>
        <a:off x="0" y="0"/>
        <a:ext cx="9296400" cy="6048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ds.cepal.org/bdptc/programa/componentes.php?id=11"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8"/>
  <sheetViews>
    <sheetView workbookViewId="0" topLeftCell="A1">
      <selection activeCell="E1" sqref="E1:E1048576"/>
    </sheetView>
  </sheetViews>
  <sheetFormatPr defaultColWidth="9.140625" defaultRowHeight="15"/>
  <cols>
    <col min="1" max="1" width="18.7109375" style="0" customWidth="1"/>
    <col min="2" max="2" width="19.28125" style="0" customWidth="1"/>
    <col min="3" max="3" width="17.7109375" style="0" customWidth="1"/>
    <col min="4" max="4" width="14.57421875" style="0" customWidth="1"/>
    <col min="5" max="5" width="49.00390625" style="0" customWidth="1"/>
    <col min="6" max="8" width="23.00390625" style="0" customWidth="1"/>
    <col min="9" max="9" width="17.28125" style="0" customWidth="1"/>
    <col min="10" max="10" width="20.7109375" style="0" customWidth="1"/>
    <col min="11" max="11" width="16.7109375" style="0" customWidth="1"/>
    <col min="12" max="12" width="21.28125" style="0" customWidth="1"/>
    <col min="13" max="13" width="15.7109375" style="0" customWidth="1"/>
    <col min="14" max="14" width="34.421875" style="0" customWidth="1"/>
    <col min="15" max="15" width="14.00390625" style="0" customWidth="1"/>
    <col min="16" max="16" width="20.57421875" style="0" customWidth="1"/>
    <col min="17" max="17" width="15.421875" style="0" customWidth="1"/>
  </cols>
  <sheetData>
    <row r="2" spans="1:17" s="2" customFormat="1" ht="90" customHeight="1">
      <c r="A2" s="1" t="s">
        <v>0</v>
      </c>
      <c r="B2" s="1" t="s">
        <v>1</v>
      </c>
      <c r="C2" s="1" t="s">
        <v>2</v>
      </c>
      <c r="D2" s="1" t="s">
        <v>3</v>
      </c>
      <c r="E2" s="1" t="s">
        <v>4</v>
      </c>
      <c r="F2" s="121" t="s">
        <v>5</v>
      </c>
      <c r="G2" s="121"/>
      <c r="H2" s="121"/>
      <c r="I2" s="1" t="s">
        <v>6</v>
      </c>
      <c r="J2" s="1" t="s">
        <v>7</v>
      </c>
      <c r="K2" s="1" t="s">
        <v>8</v>
      </c>
      <c r="L2" s="1" t="s">
        <v>9</v>
      </c>
      <c r="M2" s="1" t="s">
        <v>10</v>
      </c>
      <c r="N2" s="1" t="s">
        <v>11</v>
      </c>
      <c r="O2" s="1" t="s">
        <v>12</v>
      </c>
      <c r="P2" s="1" t="s">
        <v>13</v>
      </c>
      <c r="Q2" s="1" t="s">
        <v>14</v>
      </c>
    </row>
    <row r="3" spans="1:17" s="2" customFormat="1" ht="31.5" customHeight="1">
      <c r="A3" s="3"/>
      <c r="B3" s="3"/>
      <c r="C3" s="3"/>
      <c r="D3" s="3"/>
      <c r="E3" s="3"/>
      <c r="F3" s="4" t="s">
        <v>15</v>
      </c>
      <c r="G3" s="4" t="s">
        <v>16</v>
      </c>
      <c r="H3" s="4" t="s">
        <v>17</v>
      </c>
      <c r="I3" s="3"/>
      <c r="J3" s="3"/>
      <c r="K3" s="3"/>
      <c r="L3" s="3"/>
      <c r="M3" s="3"/>
      <c r="N3" s="3"/>
      <c r="O3" s="3"/>
      <c r="P3" s="3"/>
      <c r="Q3" s="3"/>
    </row>
    <row r="4" spans="1:17" s="8" customFormat="1" ht="172.5" customHeight="1">
      <c r="A4" s="122" t="s">
        <v>18</v>
      </c>
      <c r="B4" s="5" t="s">
        <v>19</v>
      </c>
      <c r="C4" s="5" t="s">
        <v>20</v>
      </c>
      <c r="D4" s="5" t="s">
        <v>21</v>
      </c>
      <c r="E4" s="5" t="s">
        <v>22</v>
      </c>
      <c r="F4" s="5" t="s">
        <v>23</v>
      </c>
      <c r="G4" s="5" t="s">
        <v>24</v>
      </c>
      <c r="H4" s="5" t="s">
        <v>25</v>
      </c>
      <c r="I4" s="5" t="s">
        <v>26</v>
      </c>
      <c r="J4" s="5" t="s">
        <v>27</v>
      </c>
      <c r="K4" s="6" t="s">
        <v>28</v>
      </c>
      <c r="L4" s="5" t="s">
        <v>29</v>
      </c>
      <c r="M4" s="5" t="s">
        <v>30</v>
      </c>
      <c r="N4" s="5" t="s">
        <v>31</v>
      </c>
      <c r="O4" s="5" t="s">
        <v>32</v>
      </c>
      <c r="P4" s="7" t="s">
        <v>33</v>
      </c>
      <c r="Q4" s="5" t="s">
        <v>34</v>
      </c>
    </row>
    <row r="5" spans="1:17" s="8" customFormat="1" ht="172.5" customHeight="1">
      <c r="A5" s="122"/>
      <c r="B5" s="9" t="s">
        <v>35</v>
      </c>
      <c r="C5" s="5" t="s">
        <v>36</v>
      </c>
      <c r="D5" s="8" t="s">
        <v>37</v>
      </c>
      <c r="E5" s="5" t="s">
        <v>38</v>
      </c>
      <c r="F5" s="5" t="s">
        <v>39</v>
      </c>
      <c r="G5" s="5" t="s">
        <v>24</v>
      </c>
      <c r="H5" s="5" t="s">
        <v>40</v>
      </c>
      <c r="I5" s="5" t="s">
        <v>41</v>
      </c>
      <c r="J5" s="5" t="s">
        <v>42</v>
      </c>
      <c r="K5" s="5" t="s">
        <v>43</v>
      </c>
      <c r="L5" s="5" t="s">
        <v>44</v>
      </c>
      <c r="M5" s="5" t="s">
        <v>45</v>
      </c>
      <c r="N5" s="5" t="s">
        <v>46</v>
      </c>
      <c r="O5" s="5"/>
      <c r="P5" s="5"/>
      <c r="Q5" s="5" t="s">
        <v>47</v>
      </c>
    </row>
    <row r="6" spans="1:17" s="8" customFormat="1" ht="243" customHeight="1">
      <c r="A6" s="122"/>
      <c r="B6" s="9" t="s">
        <v>48</v>
      </c>
      <c r="C6" s="5" t="s">
        <v>36</v>
      </c>
      <c r="D6" s="5" t="s">
        <v>49</v>
      </c>
      <c r="E6" s="5" t="s">
        <v>50</v>
      </c>
      <c r="F6" s="5" t="s">
        <v>51</v>
      </c>
      <c r="G6" s="5" t="s">
        <v>52</v>
      </c>
      <c r="H6" s="5" t="s">
        <v>53</v>
      </c>
      <c r="I6" s="5" t="s">
        <v>54</v>
      </c>
      <c r="J6" s="5" t="s">
        <v>55</v>
      </c>
      <c r="K6" s="5" t="s">
        <v>56</v>
      </c>
      <c r="L6" s="5" t="s">
        <v>44</v>
      </c>
      <c r="M6" s="5" t="s">
        <v>57</v>
      </c>
      <c r="N6" s="5" t="s">
        <v>58</v>
      </c>
      <c r="O6" s="5" t="s">
        <v>59</v>
      </c>
      <c r="P6" s="5" t="s">
        <v>60</v>
      </c>
      <c r="Q6" s="5" t="s">
        <v>61</v>
      </c>
    </row>
    <row r="7" spans="1:17" s="8" customFormat="1" ht="12" customHeight="1">
      <c r="A7" s="10"/>
      <c r="B7" s="5"/>
      <c r="C7" s="5"/>
      <c r="D7" s="5"/>
      <c r="E7" s="5"/>
      <c r="F7" s="5"/>
      <c r="G7" s="5"/>
      <c r="H7" s="5"/>
      <c r="I7" s="5"/>
      <c r="J7" s="5"/>
      <c r="K7" s="5"/>
      <c r="L7" s="5"/>
      <c r="M7" s="5"/>
      <c r="N7" s="5"/>
      <c r="O7" s="5"/>
      <c r="P7" s="5"/>
      <c r="Q7" s="5"/>
    </row>
    <row r="8" spans="1:17" ht="132">
      <c r="A8" s="119" t="s">
        <v>62</v>
      </c>
      <c r="B8" s="5" t="s">
        <v>63</v>
      </c>
      <c r="C8" s="5" t="s">
        <v>64</v>
      </c>
      <c r="D8" s="5" t="s">
        <v>65</v>
      </c>
      <c r="E8" s="5" t="s">
        <v>66</v>
      </c>
      <c r="F8" s="5" t="s">
        <v>67</v>
      </c>
      <c r="G8" s="5" t="s">
        <v>24</v>
      </c>
      <c r="H8" s="5" t="s">
        <v>68</v>
      </c>
      <c r="I8" s="5" t="s">
        <v>69</v>
      </c>
      <c r="J8" s="5" t="s">
        <v>70</v>
      </c>
      <c r="K8" s="5" t="s">
        <v>71</v>
      </c>
      <c r="L8" s="5" t="s">
        <v>72</v>
      </c>
      <c r="M8" s="5" t="s">
        <v>73</v>
      </c>
      <c r="N8" s="5" t="s">
        <v>74</v>
      </c>
      <c r="O8" s="11"/>
      <c r="P8" s="5"/>
      <c r="Q8" s="5" t="s">
        <v>75</v>
      </c>
    </row>
    <row r="9" spans="1:17" ht="240">
      <c r="A9" s="120"/>
      <c r="B9" s="5" t="s">
        <v>76</v>
      </c>
      <c r="C9" s="5" t="s">
        <v>77</v>
      </c>
      <c r="D9" s="5" t="s">
        <v>78</v>
      </c>
      <c r="E9" s="5" t="s">
        <v>79</v>
      </c>
      <c r="F9" s="5" t="s">
        <v>80</v>
      </c>
      <c r="G9" s="5" t="s">
        <v>24</v>
      </c>
      <c r="H9" s="5" t="s">
        <v>81</v>
      </c>
      <c r="I9" s="5" t="s">
        <v>82</v>
      </c>
      <c r="J9" s="5" t="s">
        <v>83</v>
      </c>
      <c r="K9" s="5" t="s">
        <v>71</v>
      </c>
      <c r="L9" s="5" t="s">
        <v>84</v>
      </c>
      <c r="M9" s="5" t="s">
        <v>45</v>
      </c>
      <c r="N9" s="5" t="s">
        <v>85</v>
      </c>
      <c r="O9" s="5"/>
      <c r="P9" s="5"/>
      <c r="Q9" s="5" t="s">
        <v>86</v>
      </c>
    </row>
    <row r="10" ht="8.25" customHeight="1">
      <c r="G10" s="12"/>
    </row>
    <row r="11" spans="1:17" ht="216">
      <c r="A11" s="119" t="s">
        <v>87</v>
      </c>
      <c r="B11" s="9" t="s">
        <v>88</v>
      </c>
      <c r="C11" s="5" t="s">
        <v>89</v>
      </c>
      <c r="D11" s="5" t="s">
        <v>90</v>
      </c>
      <c r="E11" s="5" t="s">
        <v>91</v>
      </c>
      <c r="F11" s="13" t="s">
        <v>92</v>
      </c>
      <c r="G11" s="5" t="s">
        <v>24</v>
      </c>
      <c r="H11" s="5" t="s">
        <v>93</v>
      </c>
      <c r="I11" s="5" t="s">
        <v>94</v>
      </c>
      <c r="J11" s="5" t="s">
        <v>95</v>
      </c>
      <c r="K11" s="13" t="s">
        <v>96</v>
      </c>
      <c r="L11" s="5" t="s">
        <v>97</v>
      </c>
      <c r="N11" s="5" t="s">
        <v>98</v>
      </c>
      <c r="O11" s="11"/>
      <c r="P11" s="14" t="s">
        <v>99</v>
      </c>
      <c r="Q11" s="5" t="s">
        <v>100</v>
      </c>
    </row>
    <row r="12" spans="1:17" ht="84">
      <c r="A12" s="123"/>
      <c r="B12" s="9" t="s">
        <v>101</v>
      </c>
      <c r="C12" s="13" t="s">
        <v>102</v>
      </c>
      <c r="D12" s="13" t="s">
        <v>103</v>
      </c>
      <c r="E12" s="5" t="s">
        <v>104</v>
      </c>
      <c r="F12" s="13" t="s">
        <v>105</v>
      </c>
      <c r="G12" s="5" t="s">
        <v>24</v>
      </c>
      <c r="H12" s="11"/>
      <c r="I12" s="11"/>
      <c r="J12" s="13" t="s">
        <v>105</v>
      </c>
      <c r="K12" s="5" t="s">
        <v>71</v>
      </c>
      <c r="L12" s="13" t="s">
        <v>106</v>
      </c>
      <c r="M12" s="13" t="s">
        <v>45</v>
      </c>
      <c r="N12" s="11"/>
      <c r="O12" s="11"/>
      <c r="P12" s="14" t="s">
        <v>107</v>
      </c>
      <c r="Q12" s="5" t="s">
        <v>108</v>
      </c>
    </row>
    <row r="13" spans="1:17" ht="108">
      <c r="A13" s="123"/>
      <c r="B13" s="9" t="s">
        <v>109</v>
      </c>
      <c r="C13" s="5" t="s">
        <v>110</v>
      </c>
      <c r="D13" s="5" t="s">
        <v>111</v>
      </c>
      <c r="E13" s="5" t="s">
        <v>112</v>
      </c>
      <c r="F13" s="5" t="s">
        <v>113</v>
      </c>
      <c r="G13" s="5" t="s">
        <v>24</v>
      </c>
      <c r="H13" s="5" t="s">
        <v>114</v>
      </c>
      <c r="I13" s="5"/>
      <c r="J13" s="5" t="s">
        <v>115</v>
      </c>
      <c r="K13" s="5" t="s">
        <v>116</v>
      </c>
      <c r="L13" s="5" t="s">
        <v>106</v>
      </c>
      <c r="M13" s="5" t="s">
        <v>45</v>
      </c>
      <c r="N13" s="5" t="s">
        <v>117</v>
      </c>
      <c r="O13" s="5"/>
      <c r="P13" s="5"/>
      <c r="Q13" s="5" t="s">
        <v>118</v>
      </c>
    </row>
    <row r="14" spans="1:17" ht="15">
      <c r="A14" s="15"/>
      <c r="B14" s="16"/>
      <c r="C14" s="17"/>
      <c r="D14" s="17"/>
      <c r="E14" s="5"/>
      <c r="F14" s="18"/>
      <c r="G14" s="5"/>
      <c r="H14" s="17"/>
      <c r="I14" s="17"/>
      <c r="J14" s="17"/>
      <c r="K14" s="17"/>
      <c r="L14" s="17"/>
      <c r="M14" s="17"/>
      <c r="N14" s="17"/>
      <c r="O14" s="17"/>
      <c r="P14" s="17"/>
      <c r="Q14" s="17"/>
    </row>
    <row r="15" spans="1:17" ht="84">
      <c r="A15" s="19" t="s">
        <v>119</v>
      </c>
      <c r="B15" s="9" t="s">
        <v>120</v>
      </c>
      <c r="C15" s="5" t="s">
        <v>121</v>
      </c>
      <c r="D15" s="5"/>
      <c r="E15" s="5" t="s">
        <v>122</v>
      </c>
      <c r="F15" s="5" t="s">
        <v>123</v>
      </c>
      <c r="G15" s="5" t="s">
        <v>24</v>
      </c>
      <c r="H15" s="5" t="s">
        <v>124</v>
      </c>
      <c r="I15" s="5"/>
      <c r="J15" s="5" t="s">
        <v>123</v>
      </c>
      <c r="K15" s="5" t="s">
        <v>125</v>
      </c>
      <c r="L15" s="5" t="s">
        <v>106</v>
      </c>
      <c r="M15" s="20" t="s">
        <v>45</v>
      </c>
      <c r="N15" s="5" t="s">
        <v>126</v>
      </c>
      <c r="O15" s="5"/>
      <c r="P15" s="5" t="s">
        <v>127</v>
      </c>
      <c r="Q15" s="5" t="s">
        <v>128</v>
      </c>
    </row>
    <row r="16" ht="15">
      <c r="B16" s="21"/>
    </row>
    <row r="17" spans="1:17" ht="264" customHeight="1">
      <c r="A17" s="117" t="s">
        <v>129</v>
      </c>
      <c r="B17" s="9" t="s">
        <v>130</v>
      </c>
      <c r="C17" s="113" t="s">
        <v>131</v>
      </c>
      <c r="D17" s="113" t="s">
        <v>132</v>
      </c>
      <c r="E17" s="113" t="s">
        <v>133</v>
      </c>
      <c r="F17" s="113" t="s">
        <v>134</v>
      </c>
      <c r="G17" s="113" t="s">
        <v>24</v>
      </c>
      <c r="H17" s="113" t="s">
        <v>135</v>
      </c>
      <c r="I17" s="5"/>
      <c r="J17" s="5" t="s">
        <v>136</v>
      </c>
      <c r="K17" s="5" t="s">
        <v>137</v>
      </c>
      <c r="L17" s="5" t="s">
        <v>106</v>
      </c>
      <c r="M17" s="5" t="s">
        <v>45</v>
      </c>
      <c r="N17" s="5" t="s">
        <v>138</v>
      </c>
      <c r="O17" s="5"/>
      <c r="P17" s="5" t="s">
        <v>139</v>
      </c>
      <c r="Q17" s="5" t="s">
        <v>140</v>
      </c>
    </row>
    <row r="18" spans="1:17" ht="72">
      <c r="A18" s="118"/>
      <c r="B18" s="9" t="s">
        <v>141</v>
      </c>
      <c r="C18" s="114"/>
      <c r="D18" s="114"/>
      <c r="E18" s="114"/>
      <c r="F18" s="114"/>
      <c r="G18" s="114"/>
      <c r="H18" s="114"/>
      <c r="I18" s="5"/>
      <c r="J18" s="5" t="s">
        <v>142</v>
      </c>
      <c r="K18" s="5" t="s">
        <v>71</v>
      </c>
      <c r="L18" s="5" t="s">
        <v>143</v>
      </c>
      <c r="M18" s="5" t="s">
        <v>45</v>
      </c>
      <c r="N18" s="5" t="s">
        <v>144</v>
      </c>
      <c r="O18" s="5"/>
      <c r="P18" s="5" t="s">
        <v>145</v>
      </c>
      <c r="Q18" s="5" t="s">
        <v>146</v>
      </c>
    </row>
    <row r="19" spans="1:17" ht="60">
      <c r="A19" s="118"/>
      <c r="B19" s="9" t="s">
        <v>147</v>
      </c>
      <c r="C19" s="115"/>
      <c r="D19" s="115"/>
      <c r="E19" s="115"/>
      <c r="F19" s="115"/>
      <c r="G19" s="115"/>
      <c r="H19" s="115"/>
      <c r="I19" s="5"/>
      <c r="J19" s="5" t="s">
        <v>148</v>
      </c>
      <c r="K19" s="5" t="s">
        <v>71</v>
      </c>
      <c r="L19" s="5" t="s">
        <v>143</v>
      </c>
      <c r="M19" s="5" t="s">
        <v>45</v>
      </c>
      <c r="N19" s="5" t="s">
        <v>149</v>
      </c>
      <c r="O19" s="5"/>
      <c r="P19" s="5"/>
      <c r="Q19" s="5" t="s">
        <v>150</v>
      </c>
    </row>
    <row r="20" spans="1:17" ht="205.5" customHeight="1">
      <c r="A20" s="118"/>
      <c r="B20" s="9" t="s">
        <v>151</v>
      </c>
      <c r="C20" s="5" t="s">
        <v>36</v>
      </c>
      <c r="D20" s="5" t="s">
        <v>152</v>
      </c>
      <c r="E20" s="6" t="s">
        <v>153</v>
      </c>
      <c r="F20" s="5" t="s">
        <v>154</v>
      </c>
      <c r="G20" s="5" t="s">
        <v>24</v>
      </c>
      <c r="H20" s="5" t="s">
        <v>155</v>
      </c>
      <c r="I20" s="13" t="s">
        <v>156</v>
      </c>
      <c r="J20" s="116" t="s">
        <v>157</v>
      </c>
      <c r="K20" s="116"/>
      <c r="L20" s="116"/>
      <c r="M20" s="116"/>
      <c r="N20" s="116"/>
      <c r="O20" s="116"/>
      <c r="P20" s="116"/>
      <c r="Q20" s="5" t="s">
        <v>158</v>
      </c>
    </row>
    <row r="21" ht="14.25" customHeight="1">
      <c r="B21" s="21"/>
    </row>
    <row r="22" spans="1:2" ht="36" customHeight="1">
      <c r="A22" s="117" t="s">
        <v>159</v>
      </c>
      <c r="B22" s="22" t="s">
        <v>160</v>
      </c>
    </row>
    <row r="23" spans="1:2" ht="34.5" customHeight="1">
      <c r="A23" s="118"/>
      <c r="B23" s="22" t="s">
        <v>161</v>
      </c>
    </row>
    <row r="24" spans="1:2" ht="58.5" customHeight="1">
      <c r="A24" s="118"/>
      <c r="B24" s="22" t="s">
        <v>162</v>
      </c>
    </row>
    <row r="25" spans="1:2" ht="100.5" customHeight="1">
      <c r="A25" s="118"/>
      <c r="B25" s="22" t="s">
        <v>163</v>
      </c>
    </row>
    <row r="27" spans="1:2" ht="63" customHeight="1">
      <c r="A27" s="119" t="s">
        <v>164</v>
      </c>
      <c r="B27" s="9" t="s">
        <v>165</v>
      </c>
    </row>
    <row r="28" spans="1:2" ht="33" customHeight="1">
      <c r="A28" s="120"/>
      <c r="B28" s="9" t="s">
        <v>166</v>
      </c>
    </row>
  </sheetData>
  <mergeCells count="14">
    <mergeCell ref="H17:H19"/>
    <mergeCell ref="J20:P20"/>
    <mergeCell ref="A22:A25"/>
    <mergeCell ref="A27:A28"/>
    <mergeCell ref="F2:H2"/>
    <mergeCell ref="A4:A6"/>
    <mergeCell ref="A8:A9"/>
    <mergeCell ref="A11:A13"/>
    <mergeCell ref="A17:A20"/>
    <mergeCell ref="C17:C19"/>
    <mergeCell ref="D17:D19"/>
    <mergeCell ref="E17:E19"/>
    <mergeCell ref="F17:F19"/>
    <mergeCell ref="G17:G19"/>
  </mergeCells>
  <hyperlinks>
    <hyperlink ref="Q17" r:id="rId1" display="http://dds.cepal.org/bdptc/programa/componentes.php?id=1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workbookViewId="0" topLeftCell="A1">
      <selection activeCell="A1" sqref="A1:XFD1048576"/>
    </sheetView>
  </sheetViews>
  <sheetFormatPr defaultColWidth="9.140625" defaultRowHeight="15"/>
  <cols>
    <col min="1" max="2" width="15.00390625" style="0" customWidth="1"/>
    <col min="3" max="3" width="34.140625" style="0" customWidth="1"/>
    <col min="4" max="4" width="15.57421875" style="0" customWidth="1"/>
    <col min="5" max="5" width="13.7109375" style="0" customWidth="1"/>
    <col min="6" max="6" width="14.140625" style="0" customWidth="1"/>
    <col min="7" max="7" width="13.7109375" style="0" customWidth="1"/>
    <col min="8" max="8" width="17.140625" style="0" customWidth="1"/>
    <col min="9" max="9" width="16.57421875" style="0" customWidth="1"/>
    <col min="10" max="10" width="16.421875" style="0" customWidth="1"/>
    <col min="11" max="11" width="15.140625" style="0" customWidth="1"/>
    <col min="12" max="12" width="2.421875" style="41" customWidth="1"/>
    <col min="13" max="13" width="13.7109375" style="41" customWidth="1"/>
    <col min="14" max="14" width="18.8515625" style="41" customWidth="1"/>
    <col min="15" max="15" width="11.57421875" style="41" customWidth="1"/>
    <col min="16" max="16" width="12.7109375" style="41" customWidth="1"/>
    <col min="17" max="18" width="12.421875" style="0" customWidth="1"/>
    <col min="19" max="19" width="15.421875" style="0" customWidth="1"/>
    <col min="20" max="20" width="12.421875" style="0" customWidth="1"/>
    <col min="21" max="21" width="3.00390625" style="38" customWidth="1"/>
    <col min="22" max="22" width="13.7109375" style="41" customWidth="1"/>
    <col min="23" max="23" width="13.8515625" style="41" customWidth="1"/>
    <col min="24" max="24" width="13.57421875" style="41" customWidth="1"/>
    <col min="25" max="25" width="13.00390625" style="41" customWidth="1"/>
    <col min="26" max="26" width="17.00390625" style="0" customWidth="1"/>
    <col min="27" max="27" width="11.7109375" style="0" customWidth="1"/>
    <col min="28" max="28" width="12.140625" style="0" customWidth="1"/>
    <col min="29" max="29" width="13.8515625" style="0" customWidth="1"/>
    <col min="30" max="30" width="2.7109375" style="38" customWidth="1"/>
    <col min="31" max="31" width="10.7109375" style="41" customWidth="1"/>
    <col min="32" max="32" width="13.421875" style="41" customWidth="1"/>
    <col min="33" max="33" width="11.28125" style="41" customWidth="1"/>
    <col min="34" max="34" width="13.140625" style="41" customWidth="1"/>
    <col min="35" max="35" width="11.8515625" style="0" customWidth="1"/>
    <col min="36" max="36" width="13.57421875" style="0" customWidth="1"/>
    <col min="37" max="37" width="12.140625" style="0" customWidth="1"/>
    <col min="38" max="38" width="11.8515625" style="0" customWidth="1"/>
    <col min="39" max="39" width="2.7109375" style="41" customWidth="1"/>
    <col min="40" max="44" width="9.140625" style="41" customWidth="1"/>
  </cols>
  <sheetData>
    <row r="1" spans="1:44" ht="60" customHeight="1">
      <c r="A1" s="23" t="s">
        <v>0</v>
      </c>
      <c r="B1" s="24" t="s">
        <v>0</v>
      </c>
      <c r="C1" s="25" t="s">
        <v>1</v>
      </c>
      <c r="D1" s="128" t="s">
        <v>167</v>
      </c>
      <c r="E1" s="129"/>
      <c r="F1" s="129"/>
      <c r="G1" s="129"/>
      <c r="H1" s="129"/>
      <c r="I1" s="129"/>
      <c r="J1" s="129"/>
      <c r="K1" s="130"/>
      <c r="L1" s="26"/>
      <c r="M1" s="128" t="s">
        <v>168</v>
      </c>
      <c r="N1" s="129"/>
      <c r="O1" s="129"/>
      <c r="P1" s="129"/>
      <c r="Q1" s="129"/>
      <c r="R1" s="129"/>
      <c r="S1" s="129"/>
      <c r="T1" s="130"/>
      <c r="U1" s="26"/>
      <c r="V1" s="132" t="s">
        <v>169</v>
      </c>
      <c r="W1" s="133"/>
      <c r="X1" s="133"/>
      <c r="Y1" s="133"/>
      <c r="Z1" s="133"/>
      <c r="AA1" s="133"/>
      <c r="AB1" s="133"/>
      <c r="AC1" s="134"/>
      <c r="AD1" s="26"/>
      <c r="AE1" s="132" t="s">
        <v>170</v>
      </c>
      <c r="AF1" s="133"/>
      <c r="AG1" s="133"/>
      <c r="AH1" s="133"/>
      <c r="AI1" s="133"/>
      <c r="AJ1" s="133"/>
      <c r="AK1" s="133"/>
      <c r="AL1" s="135"/>
      <c r="AM1"/>
      <c r="AN1"/>
      <c r="AO1"/>
      <c r="AP1"/>
      <c r="AQ1"/>
      <c r="AR1"/>
    </row>
    <row r="2" spans="1:44" ht="15">
      <c r="A2" s="27"/>
      <c r="B2" s="28"/>
      <c r="C2" s="3"/>
      <c r="D2" s="29">
        <v>2005</v>
      </c>
      <c r="E2" s="29">
        <v>2006</v>
      </c>
      <c r="F2" s="29">
        <v>2007</v>
      </c>
      <c r="G2" s="29">
        <v>2008</v>
      </c>
      <c r="H2" s="29">
        <v>2009</v>
      </c>
      <c r="I2" s="29">
        <v>2010</v>
      </c>
      <c r="J2" s="29">
        <v>2011</v>
      </c>
      <c r="K2" s="29">
        <v>2012</v>
      </c>
      <c r="L2" s="30"/>
      <c r="M2" s="31">
        <v>2005</v>
      </c>
      <c r="N2" s="31">
        <v>2006</v>
      </c>
      <c r="O2" s="29">
        <v>2007</v>
      </c>
      <c r="P2" s="29">
        <v>2008</v>
      </c>
      <c r="Q2" s="29">
        <v>2009</v>
      </c>
      <c r="R2" s="29">
        <v>2010</v>
      </c>
      <c r="S2" s="29">
        <v>2011</v>
      </c>
      <c r="T2" s="29">
        <v>2012</v>
      </c>
      <c r="U2" s="30"/>
      <c r="V2" s="29">
        <v>2005</v>
      </c>
      <c r="W2" s="32">
        <v>2006</v>
      </c>
      <c r="X2" s="32">
        <v>2007</v>
      </c>
      <c r="Y2" s="32">
        <v>2008</v>
      </c>
      <c r="Z2" s="32">
        <v>2009</v>
      </c>
      <c r="AA2" s="29">
        <v>2010</v>
      </c>
      <c r="AB2" s="29">
        <v>2011</v>
      </c>
      <c r="AC2" s="29">
        <v>2012</v>
      </c>
      <c r="AD2" s="30"/>
      <c r="AE2" s="29">
        <v>2005</v>
      </c>
      <c r="AF2" s="32">
        <v>2006</v>
      </c>
      <c r="AG2" s="32">
        <v>2007</v>
      </c>
      <c r="AH2" s="32">
        <v>2008</v>
      </c>
      <c r="AI2" s="32">
        <v>2009</v>
      </c>
      <c r="AJ2" s="29">
        <v>2010</v>
      </c>
      <c r="AK2" s="29">
        <v>2011</v>
      </c>
      <c r="AL2" s="33">
        <v>2012</v>
      </c>
      <c r="AM2"/>
      <c r="AN2"/>
      <c r="AO2"/>
      <c r="AP2"/>
      <c r="AQ2"/>
      <c r="AR2"/>
    </row>
    <row r="3" spans="1:44" ht="37.5" customHeight="1">
      <c r="A3" s="124" t="s">
        <v>18</v>
      </c>
      <c r="B3" s="125" t="s">
        <v>171</v>
      </c>
      <c r="C3" s="9" t="s">
        <v>172</v>
      </c>
      <c r="D3" s="34" t="s">
        <v>173</v>
      </c>
      <c r="E3" s="34" t="s">
        <v>173</v>
      </c>
      <c r="F3" s="34" t="s">
        <v>173</v>
      </c>
      <c r="G3" s="34" t="s">
        <v>173</v>
      </c>
      <c r="H3" s="35">
        <v>1700000000</v>
      </c>
      <c r="I3" s="35">
        <v>9965000000</v>
      </c>
      <c r="J3" s="35">
        <v>10083331999</v>
      </c>
      <c r="K3" s="35">
        <v>11691671000</v>
      </c>
      <c r="L3" s="36"/>
      <c r="M3" s="34" t="s">
        <v>173</v>
      </c>
      <c r="N3" s="34" t="s">
        <v>173</v>
      </c>
      <c r="O3" s="34" t="s">
        <v>173</v>
      </c>
      <c r="P3" s="34" t="s">
        <v>173</v>
      </c>
      <c r="Q3" s="34" t="s">
        <v>173</v>
      </c>
      <c r="R3" s="37">
        <v>7344000</v>
      </c>
      <c r="S3" s="34" t="s">
        <v>173</v>
      </c>
      <c r="T3" s="34" t="s">
        <v>173</v>
      </c>
      <c r="U3" s="36"/>
      <c r="V3" s="34" t="s">
        <v>173</v>
      </c>
      <c r="W3" s="34" t="s">
        <v>173</v>
      </c>
      <c r="X3" s="34" t="s">
        <v>173</v>
      </c>
      <c r="Y3" s="34" t="s">
        <v>173</v>
      </c>
      <c r="Z3" s="37">
        <v>1817558</v>
      </c>
      <c r="AA3" s="37">
        <v>1867784</v>
      </c>
      <c r="AB3" s="37">
        <v>1872173</v>
      </c>
      <c r="AC3" s="34" t="s">
        <v>173</v>
      </c>
      <c r="AE3" s="34" t="s">
        <v>173</v>
      </c>
      <c r="AF3" s="34" t="s">
        <v>173</v>
      </c>
      <c r="AG3" s="34" t="s">
        <v>173</v>
      </c>
      <c r="AH3" s="34" t="s">
        <v>173</v>
      </c>
      <c r="AI3" s="37">
        <v>3431667</v>
      </c>
      <c r="AJ3" s="37">
        <v>3516733</v>
      </c>
      <c r="AK3" s="37">
        <v>3527527</v>
      </c>
      <c r="AL3" s="39">
        <v>3540717</v>
      </c>
      <c r="AM3"/>
      <c r="AN3"/>
      <c r="AO3"/>
      <c r="AP3"/>
      <c r="AQ3"/>
      <c r="AR3"/>
    </row>
    <row r="4" spans="1:44" ht="45" customHeight="1">
      <c r="A4" s="124"/>
      <c r="B4" s="126"/>
      <c r="C4" s="9" t="s">
        <v>174</v>
      </c>
      <c r="D4" s="35">
        <v>501000462</v>
      </c>
      <c r="E4" s="35">
        <v>715520000</v>
      </c>
      <c r="F4" s="35">
        <v>1261134560</v>
      </c>
      <c r="G4" s="35">
        <v>1658115561</v>
      </c>
      <c r="H4" s="35">
        <v>1753768561</v>
      </c>
      <c r="I4" s="35">
        <v>2374565131</v>
      </c>
      <c r="J4" s="35" t="s">
        <v>173</v>
      </c>
      <c r="K4" s="34" t="s">
        <v>173</v>
      </c>
      <c r="L4" s="38"/>
      <c r="M4" s="34" t="s">
        <v>173</v>
      </c>
      <c r="N4" s="34" t="s">
        <v>173</v>
      </c>
      <c r="O4" s="34" t="s">
        <v>173</v>
      </c>
      <c r="P4" s="35">
        <v>1084696974</v>
      </c>
      <c r="Q4" s="34" t="s">
        <v>173</v>
      </c>
      <c r="R4" s="34" t="s">
        <v>173</v>
      </c>
      <c r="S4" s="34" t="s">
        <v>173</v>
      </c>
      <c r="T4" s="34" t="s">
        <v>173</v>
      </c>
      <c r="V4" s="37">
        <v>243449</v>
      </c>
      <c r="W4" s="37">
        <v>330754</v>
      </c>
      <c r="X4" s="37">
        <v>541981</v>
      </c>
      <c r="Y4" s="37">
        <v>629143</v>
      </c>
      <c r="Z4" s="37">
        <v>695177</v>
      </c>
      <c r="AA4" s="37" t="s">
        <v>173</v>
      </c>
      <c r="AB4" s="37" t="s">
        <v>173</v>
      </c>
      <c r="AC4" s="37" t="s">
        <v>173</v>
      </c>
      <c r="AE4" s="37">
        <v>1119865.4</v>
      </c>
      <c r="AF4" s="37">
        <v>1488393</v>
      </c>
      <c r="AG4" s="37">
        <v>2438914.5</v>
      </c>
      <c r="AH4" s="37">
        <v>2831143.5</v>
      </c>
      <c r="AI4" s="37">
        <v>3128296.5</v>
      </c>
      <c r="AJ4" s="34" t="s">
        <v>173</v>
      </c>
      <c r="AK4" s="34" t="s">
        <v>173</v>
      </c>
      <c r="AL4" s="40" t="s">
        <v>173</v>
      </c>
      <c r="AN4"/>
      <c r="AO4"/>
      <c r="AP4"/>
      <c r="AQ4"/>
      <c r="AR4"/>
    </row>
    <row r="5" spans="1:44" ht="27" customHeight="1">
      <c r="A5" s="124"/>
      <c r="B5" s="126"/>
      <c r="C5" s="9" t="s">
        <v>175</v>
      </c>
      <c r="D5" s="34" t="s">
        <v>173</v>
      </c>
      <c r="E5" s="35">
        <v>112121116</v>
      </c>
      <c r="F5" s="35" t="s">
        <v>173</v>
      </c>
      <c r="G5" s="35">
        <v>289380081</v>
      </c>
      <c r="H5" s="35">
        <v>378191603</v>
      </c>
      <c r="I5" s="35">
        <v>404234786</v>
      </c>
      <c r="J5" s="35">
        <v>455353796</v>
      </c>
      <c r="K5" s="34" t="s">
        <v>173</v>
      </c>
      <c r="L5" s="38"/>
      <c r="M5" s="34" t="s">
        <v>173</v>
      </c>
      <c r="N5" s="34" t="s">
        <v>173</v>
      </c>
      <c r="O5" s="34" t="s">
        <v>173</v>
      </c>
      <c r="P5" s="34" t="s">
        <v>173</v>
      </c>
      <c r="Q5" s="34" t="s">
        <v>173</v>
      </c>
      <c r="R5" s="34" t="s">
        <v>173</v>
      </c>
      <c r="S5" s="34" t="s">
        <v>173</v>
      </c>
      <c r="T5" s="34" t="s">
        <v>173</v>
      </c>
      <c r="V5" s="34" t="s">
        <v>173</v>
      </c>
      <c r="W5" s="34" t="s">
        <v>173</v>
      </c>
      <c r="X5" s="34" t="s">
        <v>173</v>
      </c>
      <c r="Y5" s="37">
        <v>67517</v>
      </c>
      <c r="Z5" s="37">
        <v>69676</v>
      </c>
      <c r="AA5" s="37" t="s">
        <v>173</v>
      </c>
      <c r="AB5" s="37">
        <v>62958</v>
      </c>
      <c r="AC5" s="37" t="s">
        <v>173</v>
      </c>
      <c r="AE5" s="34" t="s">
        <v>173</v>
      </c>
      <c r="AF5" s="37" t="s">
        <v>173</v>
      </c>
      <c r="AG5" s="37" t="s">
        <v>173</v>
      </c>
      <c r="AH5" s="37">
        <v>258223</v>
      </c>
      <c r="AI5" s="37">
        <v>265549</v>
      </c>
      <c r="AJ5" s="37" t="s">
        <v>173</v>
      </c>
      <c r="AK5" s="37">
        <v>265180</v>
      </c>
      <c r="AL5" s="39" t="s">
        <v>173</v>
      </c>
      <c r="AM5"/>
      <c r="AO5"/>
      <c r="AP5"/>
      <c r="AQ5"/>
      <c r="AR5"/>
    </row>
    <row r="6" spans="1:44" ht="15.75" customHeight="1">
      <c r="A6" s="42"/>
      <c r="B6" s="126"/>
      <c r="C6" s="43" t="s">
        <v>176</v>
      </c>
      <c r="D6" s="44">
        <f>SUM(D4:D5)</f>
        <v>501000462</v>
      </c>
      <c r="E6" s="44">
        <f>SUM(E4:E5)</f>
        <v>827641116</v>
      </c>
      <c r="F6" s="44">
        <f>SUM(F4:F5)</f>
        <v>1261134560</v>
      </c>
      <c r="G6" s="44">
        <f>SUM(G4:G5)</f>
        <v>1947495642</v>
      </c>
      <c r="H6" s="44">
        <f>SUM(H3:H5)</f>
        <v>3831960164</v>
      </c>
      <c r="I6" s="44">
        <f>SUM(I3:I5)</f>
        <v>12743799917</v>
      </c>
      <c r="J6" s="44">
        <f>SUM(J3:J5)</f>
        <v>10538685795</v>
      </c>
      <c r="K6" s="44">
        <f>SUM(K3:K5)</f>
        <v>11691671000</v>
      </c>
      <c r="L6" s="45"/>
      <c r="M6" s="46" t="s">
        <v>173</v>
      </c>
      <c r="N6" s="46" t="s">
        <v>173</v>
      </c>
      <c r="O6" s="46" t="s">
        <v>173</v>
      </c>
      <c r="P6" s="44">
        <f>SUM(P4:P5)</f>
        <v>1084696974</v>
      </c>
      <c r="Q6" s="46" t="s">
        <v>173</v>
      </c>
      <c r="R6" s="46" t="s">
        <v>173</v>
      </c>
      <c r="S6" s="46" t="s">
        <v>173</v>
      </c>
      <c r="T6" s="46" t="s">
        <v>173</v>
      </c>
      <c r="U6" s="45"/>
      <c r="V6" s="44">
        <f>SUM(V4:V5)</f>
        <v>243449</v>
      </c>
      <c r="W6" s="44">
        <f>SUM(W4:W5)</f>
        <v>330754</v>
      </c>
      <c r="X6" s="44">
        <f>SUM(X4:X5)</f>
        <v>541981</v>
      </c>
      <c r="Y6" s="44">
        <f>SUM(Y4:Y5)</f>
        <v>696660</v>
      </c>
      <c r="Z6" s="44">
        <f>SUM(Z3:Z5)</f>
        <v>2582411</v>
      </c>
      <c r="AA6" s="44">
        <f>SUM(AA3:AA5)</f>
        <v>1867784</v>
      </c>
      <c r="AB6" s="44">
        <f>SUM(AB3:AB5)</f>
        <v>1935131</v>
      </c>
      <c r="AC6" s="47" t="s">
        <v>173</v>
      </c>
      <c r="AD6" s="45"/>
      <c r="AE6" s="44">
        <f>SUM(AE4:AE5)</f>
        <v>1119865.4</v>
      </c>
      <c r="AF6" s="47">
        <f>SUM(AF4:AF5)</f>
        <v>1488393</v>
      </c>
      <c r="AG6" s="47">
        <f>SUM(AG4:AG5)</f>
        <v>2438914.5</v>
      </c>
      <c r="AH6" s="47">
        <f>SUM(AH4:AH5)</f>
        <v>3089366.5</v>
      </c>
      <c r="AI6" s="47">
        <f>SUM(AI3:AI5)</f>
        <v>6825512.5</v>
      </c>
      <c r="AJ6" s="47">
        <f>SUM(AJ3:AJ5)</f>
        <v>3516733</v>
      </c>
      <c r="AK6" s="47">
        <f>SUM(AK3:AK5)</f>
        <v>3792707</v>
      </c>
      <c r="AL6" s="48">
        <f>SUM(AL3:AL5)</f>
        <v>3540717</v>
      </c>
      <c r="AM6"/>
      <c r="AO6"/>
      <c r="AP6"/>
      <c r="AQ6"/>
      <c r="AR6"/>
    </row>
    <row r="7" spans="1:40" s="54" customFormat="1" ht="14.25" customHeight="1">
      <c r="A7" s="42"/>
      <c r="B7" s="49"/>
      <c r="C7" s="50"/>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2"/>
      <c r="AG7" s="52"/>
      <c r="AH7" s="52"/>
      <c r="AI7" s="52"/>
      <c r="AJ7" s="52"/>
      <c r="AK7" s="52"/>
      <c r="AL7" s="53"/>
      <c r="AN7" s="38"/>
    </row>
    <row r="8" spans="2:44" ht="15">
      <c r="B8" s="126" t="s">
        <v>177</v>
      </c>
      <c r="C8" s="55" t="s">
        <v>63</v>
      </c>
      <c r="D8" s="56" t="s">
        <v>173</v>
      </c>
      <c r="E8" s="56" t="s">
        <v>173</v>
      </c>
      <c r="F8" s="56" t="s">
        <v>173</v>
      </c>
      <c r="G8" s="56" t="s">
        <v>173</v>
      </c>
      <c r="H8" s="56">
        <v>376000000</v>
      </c>
      <c r="I8" s="56">
        <v>380905625</v>
      </c>
      <c r="J8" s="56">
        <v>384000000</v>
      </c>
      <c r="K8" s="56">
        <v>369600000</v>
      </c>
      <c r="L8" s="57"/>
      <c r="M8" s="56"/>
      <c r="N8" s="56">
        <v>222945938</v>
      </c>
      <c r="O8" s="56">
        <v>270841716</v>
      </c>
      <c r="P8" s="56">
        <v>342012106</v>
      </c>
      <c r="Q8" s="56"/>
      <c r="R8" s="56">
        <v>705917225</v>
      </c>
      <c r="S8" s="56"/>
      <c r="T8" s="56"/>
      <c r="U8" s="57"/>
      <c r="V8" s="58" t="s">
        <v>173</v>
      </c>
      <c r="W8" s="56">
        <v>221502.0408163265</v>
      </c>
      <c r="X8" s="56">
        <v>285842.2448979592</v>
      </c>
      <c r="Y8" s="56">
        <v>367778.1632653061</v>
      </c>
      <c r="Z8" s="56">
        <v>352806.3265306122</v>
      </c>
      <c r="AA8" s="56">
        <v>331657.75510204077</v>
      </c>
      <c r="AB8" s="56">
        <v>392857.14285714284</v>
      </c>
      <c r="AC8" s="58" t="s">
        <v>173</v>
      </c>
      <c r="AD8" s="57"/>
      <c r="AE8" s="58" t="s">
        <v>173</v>
      </c>
      <c r="AF8" s="58">
        <v>1085360</v>
      </c>
      <c r="AG8" s="58">
        <v>1400627</v>
      </c>
      <c r="AH8" s="58">
        <v>1802113</v>
      </c>
      <c r="AI8" s="58">
        <v>1728751</v>
      </c>
      <c r="AJ8" s="58">
        <v>1625123</v>
      </c>
      <c r="AK8" s="58">
        <v>1925000</v>
      </c>
      <c r="AL8" s="59" t="s">
        <v>173</v>
      </c>
      <c r="AM8"/>
      <c r="AO8"/>
      <c r="AQ8"/>
      <c r="AR8"/>
    </row>
    <row r="9" spans="2:44" ht="24.75" customHeight="1">
      <c r="B9" s="126"/>
      <c r="C9" s="9" t="s">
        <v>76</v>
      </c>
      <c r="D9" s="35" t="s">
        <v>173</v>
      </c>
      <c r="E9" s="35" t="s">
        <v>173</v>
      </c>
      <c r="F9" s="35" t="s">
        <v>173</v>
      </c>
      <c r="G9" s="35" t="s">
        <v>173</v>
      </c>
      <c r="H9" s="35">
        <v>51568381</v>
      </c>
      <c r="I9" s="35">
        <v>175345237</v>
      </c>
      <c r="J9" s="35">
        <v>177643789</v>
      </c>
      <c r="K9" s="34" t="s">
        <v>173</v>
      </c>
      <c r="L9" s="38"/>
      <c r="M9" s="34" t="s">
        <v>173</v>
      </c>
      <c r="N9" s="34" t="s">
        <v>173</v>
      </c>
      <c r="O9" s="34" t="s">
        <v>173</v>
      </c>
      <c r="P9" s="34" t="s">
        <v>173</v>
      </c>
      <c r="Q9" s="35">
        <v>48846680</v>
      </c>
      <c r="R9" s="34" t="s">
        <v>173</v>
      </c>
      <c r="S9" s="34" t="s">
        <v>173</v>
      </c>
      <c r="T9" s="34" t="s">
        <v>173</v>
      </c>
      <c r="U9" s="57"/>
      <c r="V9" s="37" t="s">
        <v>173</v>
      </c>
      <c r="W9" s="37" t="s">
        <v>173</v>
      </c>
      <c r="X9" s="37" t="s">
        <v>173</v>
      </c>
      <c r="Y9" s="37" t="s">
        <v>173</v>
      </c>
      <c r="Z9" s="35">
        <v>69392.04081632652</v>
      </c>
      <c r="AA9" s="35">
        <v>130337.14285714284</v>
      </c>
      <c r="AB9" s="35">
        <v>119664.89795918367</v>
      </c>
      <c r="AC9" s="37">
        <v>146384.08163265305</v>
      </c>
      <c r="AE9" s="37" t="s">
        <v>173</v>
      </c>
      <c r="AF9" s="37" t="s">
        <v>173</v>
      </c>
      <c r="AG9" s="37" t="s">
        <v>173</v>
      </c>
      <c r="AH9" s="37" t="s">
        <v>173</v>
      </c>
      <c r="AI9" s="37">
        <v>340021</v>
      </c>
      <c r="AJ9" s="37">
        <v>638652</v>
      </c>
      <c r="AK9" s="37">
        <v>586358</v>
      </c>
      <c r="AL9" s="39">
        <v>717282</v>
      </c>
      <c r="AN9"/>
      <c r="AP9"/>
      <c r="AQ9"/>
      <c r="AR9"/>
    </row>
    <row r="10" spans="2:44" ht="15">
      <c r="B10" s="127"/>
      <c r="C10" s="60" t="s">
        <v>176</v>
      </c>
      <c r="D10" s="61" t="s">
        <v>173</v>
      </c>
      <c r="E10" s="61" t="s">
        <v>173</v>
      </c>
      <c r="F10" s="61" t="s">
        <v>173</v>
      </c>
      <c r="G10" s="61" t="s">
        <v>173</v>
      </c>
      <c r="H10" s="61">
        <f>SUM(H8:H9)</f>
        <v>427568381</v>
      </c>
      <c r="I10" s="61">
        <f>SUM(I8:I9)</f>
        <v>556250862</v>
      </c>
      <c r="J10" s="61">
        <f>SUM(J8:J9)</f>
        <v>561643789</v>
      </c>
      <c r="K10" s="61">
        <f>SUM(K8:K9)</f>
        <v>369600000</v>
      </c>
      <c r="L10" s="45"/>
      <c r="M10" s="61"/>
      <c r="N10" s="61">
        <f>SUM(N8:N9)</f>
        <v>222945938</v>
      </c>
      <c r="O10" s="61"/>
      <c r="P10" s="61"/>
      <c r="Q10" s="61"/>
      <c r="R10" s="61"/>
      <c r="S10" s="61"/>
      <c r="T10" s="61"/>
      <c r="U10" s="45"/>
      <c r="V10" s="61"/>
      <c r="W10" s="61"/>
      <c r="X10" s="61"/>
      <c r="Y10" s="61"/>
      <c r="Z10" s="61"/>
      <c r="AA10" s="61"/>
      <c r="AB10" s="61"/>
      <c r="AC10" s="61"/>
      <c r="AD10" s="45"/>
      <c r="AE10" s="61"/>
      <c r="AF10" s="61">
        <f aca="true" t="shared" si="0" ref="AF10:AK10">SUM(AF8:AF9)</f>
        <v>1085360</v>
      </c>
      <c r="AG10" s="61">
        <f t="shared" si="0"/>
        <v>1400627</v>
      </c>
      <c r="AH10" s="61">
        <f t="shared" si="0"/>
        <v>1802113</v>
      </c>
      <c r="AI10" s="61">
        <f t="shared" si="0"/>
        <v>2068772</v>
      </c>
      <c r="AJ10" s="61">
        <f t="shared" si="0"/>
        <v>2263775</v>
      </c>
      <c r="AK10" s="61">
        <f t="shared" si="0"/>
        <v>2511358</v>
      </c>
      <c r="AL10" s="39">
        <v>717282</v>
      </c>
      <c r="AM10"/>
      <c r="AN10"/>
      <c r="AO10"/>
      <c r="AP10"/>
      <c r="AQ10"/>
      <c r="AR10"/>
    </row>
    <row r="11" spans="2:44" ht="15">
      <c r="B11" s="62"/>
      <c r="C11" s="54"/>
      <c r="D11" s="54"/>
      <c r="E11" s="54"/>
      <c r="F11" s="54"/>
      <c r="G11" s="54"/>
      <c r="H11" s="54"/>
      <c r="I11" s="54"/>
      <c r="J11" s="54"/>
      <c r="K11" s="54"/>
      <c r="L11" s="63"/>
      <c r="M11" s="38"/>
      <c r="N11" s="38"/>
      <c r="O11" s="38"/>
      <c r="P11" s="38"/>
      <c r="Q11" s="54"/>
      <c r="R11" s="54"/>
      <c r="S11" s="54"/>
      <c r="T11" s="54"/>
      <c r="U11" s="63"/>
      <c r="V11" s="38"/>
      <c r="W11" s="38"/>
      <c r="X11" s="38"/>
      <c r="Y11" s="38"/>
      <c r="Z11" s="54"/>
      <c r="AA11" s="54"/>
      <c r="AB11" s="54"/>
      <c r="AC11" s="54"/>
      <c r="AD11" s="63"/>
      <c r="AE11" s="38"/>
      <c r="AF11" s="38"/>
      <c r="AG11" s="38"/>
      <c r="AH11" s="38"/>
      <c r="AI11" s="54"/>
      <c r="AJ11" s="54"/>
      <c r="AK11" s="54"/>
      <c r="AL11" s="64"/>
      <c r="AM11"/>
      <c r="AN11"/>
      <c r="AO11"/>
      <c r="AP11"/>
      <c r="AQ11"/>
      <c r="AR11"/>
    </row>
    <row r="12" spans="2:44" ht="15" customHeight="1">
      <c r="B12" s="131" t="s">
        <v>178</v>
      </c>
      <c r="C12" s="22" t="s">
        <v>88</v>
      </c>
      <c r="D12" s="35">
        <v>5440000000</v>
      </c>
      <c r="E12" s="35" t="s">
        <v>173</v>
      </c>
      <c r="F12" s="35" t="s">
        <v>173</v>
      </c>
      <c r="G12" s="35" t="s">
        <v>173</v>
      </c>
      <c r="H12" s="35" t="s">
        <v>173</v>
      </c>
      <c r="I12" s="35" t="s">
        <v>173</v>
      </c>
      <c r="J12" s="35" t="s">
        <v>173</v>
      </c>
      <c r="K12" s="35" t="s">
        <v>173</v>
      </c>
      <c r="L12" s="57"/>
      <c r="M12" s="35">
        <v>5691667041</v>
      </c>
      <c r="N12" s="35">
        <v>7524661322</v>
      </c>
      <c r="O12" s="35">
        <v>8965499608</v>
      </c>
      <c r="P12" s="35">
        <v>10606500193</v>
      </c>
      <c r="Q12" s="35">
        <v>14372702865</v>
      </c>
      <c r="R12" s="35" t="s">
        <v>173</v>
      </c>
      <c r="S12" s="34" t="s">
        <v>173</v>
      </c>
      <c r="T12" s="34" t="s">
        <v>173</v>
      </c>
      <c r="V12" s="35">
        <v>8700445</v>
      </c>
      <c r="W12" s="35">
        <v>10965810</v>
      </c>
      <c r="X12" s="35">
        <v>11043076</v>
      </c>
      <c r="Y12" s="35">
        <v>10557996</v>
      </c>
      <c r="Z12" s="35">
        <v>12370915</v>
      </c>
      <c r="AA12" s="35">
        <v>12778220</v>
      </c>
      <c r="AB12" s="35">
        <v>13171810</v>
      </c>
      <c r="AC12" s="35">
        <v>13770339</v>
      </c>
      <c r="AE12" s="37">
        <v>38281958</v>
      </c>
      <c r="AF12" s="37">
        <v>48249564.00000001</v>
      </c>
      <c r="AG12" s="37">
        <v>46380919.2</v>
      </c>
      <c r="AH12" s="37">
        <v>43287783.599999994</v>
      </c>
      <c r="AI12" s="37">
        <v>50720751.49999999</v>
      </c>
      <c r="AJ12" s="37">
        <v>52390701.99999999</v>
      </c>
      <c r="AK12" s="37">
        <v>54004420.99999999</v>
      </c>
      <c r="AL12" s="39">
        <v>56458389.9</v>
      </c>
      <c r="AM12"/>
      <c r="AN12"/>
      <c r="AO12"/>
      <c r="AP12"/>
      <c r="AQ12"/>
      <c r="AR12"/>
    </row>
    <row r="13" spans="2:44" ht="15" customHeight="1">
      <c r="B13" s="131"/>
      <c r="C13" s="22" t="s">
        <v>101</v>
      </c>
      <c r="D13" s="35" t="s">
        <v>173</v>
      </c>
      <c r="E13" s="35" t="s">
        <v>173</v>
      </c>
      <c r="F13" s="35" t="s">
        <v>173</v>
      </c>
      <c r="G13" s="35" t="s">
        <v>173</v>
      </c>
      <c r="H13" s="35" t="s">
        <v>173</v>
      </c>
      <c r="I13" s="35" t="s">
        <v>173</v>
      </c>
      <c r="J13" s="35" t="s">
        <v>173</v>
      </c>
      <c r="K13" s="35" t="s">
        <v>173</v>
      </c>
      <c r="L13" s="38"/>
      <c r="M13" s="35">
        <v>59706150</v>
      </c>
      <c r="N13" s="35">
        <v>29641150</v>
      </c>
      <c r="O13" s="35">
        <v>15863800</v>
      </c>
      <c r="P13" s="35">
        <v>10615300</v>
      </c>
      <c r="Q13" s="35">
        <v>7109950</v>
      </c>
      <c r="R13" s="35">
        <v>2932500</v>
      </c>
      <c r="S13" s="34" t="s">
        <v>173</v>
      </c>
      <c r="T13" s="34" t="s">
        <v>173</v>
      </c>
      <c r="U13" s="57"/>
      <c r="V13" s="35">
        <v>83524</v>
      </c>
      <c r="W13" s="35">
        <v>32136</v>
      </c>
      <c r="X13" s="35">
        <v>22193</v>
      </c>
      <c r="Y13" s="35">
        <v>14686</v>
      </c>
      <c r="Z13" s="35">
        <v>9138</v>
      </c>
      <c r="AA13" s="35">
        <v>7853</v>
      </c>
      <c r="AB13" s="37" t="s">
        <v>173</v>
      </c>
      <c r="AC13" s="37" t="s">
        <v>173</v>
      </c>
      <c r="AE13" s="37">
        <v>367505.60000000003</v>
      </c>
      <c r="AF13" s="37">
        <v>141398.40000000002</v>
      </c>
      <c r="AG13" s="37">
        <v>93210.6</v>
      </c>
      <c r="AH13" s="37">
        <v>61681.200000000004</v>
      </c>
      <c r="AI13" s="37">
        <v>38379.6</v>
      </c>
      <c r="AJ13" s="37">
        <v>32982.6</v>
      </c>
      <c r="AK13" s="34" t="s">
        <v>173</v>
      </c>
      <c r="AL13" s="40" t="s">
        <v>173</v>
      </c>
      <c r="AM13"/>
      <c r="AN13"/>
      <c r="AO13"/>
      <c r="AP13"/>
      <c r="AQ13"/>
      <c r="AR13"/>
    </row>
    <row r="14" spans="2:44" ht="24">
      <c r="B14" s="131"/>
      <c r="C14" s="22" t="s">
        <v>179</v>
      </c>
      <c r="D14" s="37" t="s">
        <v>173</v>
      </c>
      <c r="E14" s="37" t="s">
        <v>173</v>
      </c>
      <c r="F14" s="37" t="s">
        <v>173</v>
      </c>
      <c r="G14" s="37" t="s">
        <v>173</v>
      </c>
      <c r="H14" s="37" t="s">
        <v>173</v>
      </c>
      <c r="I14" s="37" t="s">
        <v>173</v>
      </c>
      <c r="J14" s="37" t="s">
        <v>173</v>
      </c>
      <c r="K14" s="37" t="s">
        <v>173</v>
      </c>
      <c r="L14" s="65"/>
      <c r="M14" s="37">
        <v>275210195</v>
      </c>
      <c r="N14" s="37">
        <v>183137825</v>
      </c>
      <c r="O14" s="37">
        <v>160985270</v>
      </c>
      <c r="P14" s="37">
        <v>241145040</v>
      </c>
      <c r="Q14" s="37" t="s">
        <v>173</v>
      </c>
      <c r="R14" s="37" t="s">
        <v>173</v>
      </c>
      <c r="S14" s="37" t="s">
        <v>173</v>
      </c>
      <c r="T14" s="37" t="s">
        <v>173</v>
      </c>
      <c r="U14" s="65"/>
      <c r="V14" s="37" t="s">
        <v>173</v>
      </c>
      <c r="W14" s="37" t="s">
        <v>173</v>
      </c>
      <c r="X14" s="37" t="s">
        <v>173</v>
      </c>
      <c r="Y14" s="37" t="s">
        <v>173</v>
      </c>
      <c r="Z14" s="37" t="s">
        <v>173</v>
      </c>
      <c r="AA14" s="37" t="s">
        <v>173</v>
      </c>
      <c r="AB14" s="37" t="s">
        <v>173</v>
      </c>
      <c r="AC14" s="37" t="s">
        <v>173</v>
      </c>
      <c r="AD14" s="65"/>
      <c r="AE14" s="37">
        <v>1010057</v>
      </c>
      <c r="AF14" s="37">
        <v>844752</v>
      </c>
      <c r="AG14" s="37">
        <v>877618</v>
      </c>
      <c r="AH14" s="37">
        <v>871341</v>
      </c>
      <c r="AI14" s="37" t="s">
        <v>173</v>
      </c>
      <c r="AJ14" s="37" t="s">
        <v>173</v>
      </c>
      <c r="AK14" s="37" t="s">
        <v>173</v>
      </c>
      <c r="AL14" s="39" t="s">
        <v>173</v>
      </c>
      <c r="AN14"/>
      <c r="AP14"/>
      <c r="AR14"/>
    </row>
    <row r="15" spans="2:44" ht="15">
      <c r="B15" s="131"/>
      <c r="C15" s="60" t="s">
        <v>176</v>
      </c>
      <c r="D15" s="66">
        <f>SUM(D12:D14)</f>
        <v>5440000000</v>
      </c>
      <c r="E15" s="66" t="s">
        <v>173</v>
      </c>
      <c r="F15" s="66" t="s">
        <v>173</v>
      </c>
      <c r="G15" s="66" t="s">
        <v>173</v>
      </c>
      <c r="H15" s="66" t="s">
        <v>173</v>
      </c>
      <c r="I15" s="66" t="s">
        <v>173</v>
      </c>
      <c r="J15" s="66" t="s">
        <v>173</v>
      </c>
      <c r="K15" s="66" t="s">
        <v>173</v>
      </c>
      <c r="L15" s="67"/>
      <c r="M15" s="66">
        <f>SUM(M12:M14)</f>
        <v>6026583386</v>
      </c>
      <c r="N15" s="66">
        <f>SUM(N12:N14)</f>
        <v>7737440297</v>
      </c>
      <c r="O15" s="66">
        <f>SUM(O12:O14)</f>
        <v>9142348678</v>
      </c>
      <c r="P15" s="66">
        <f>SUM(P12:P14)</f>
        <v>10858260533</v>
      </c>
      <c r="Q15" s="66">
        <f>SUM(Q12:Q14)</f>
        <v>14379812815</v>
      </c>
      <c r="R15" s="66">
        <f>SUM(R13:R14)</f>
        <v>2932500</v>
      </c>
      <c r="S15" s="66" t="s">
        <v>173</v>
      </c>
      <c r="T15" s="66" t="s">
        <v>173</v>
      </c>
      <c r="U15" s="67"/>
      <c r="V15" s="66">
        <f aca="true" t="shared" si="1" ref="V15:AC15">SUM(V12:V14)</f>
        <v>8783969</v>
      </c>
      <c r="W15" s="66">
        <f t="shared" si="1"/>
        <v>10997946</v>
      </c>
      <c r="X15" s="66">
        <f t="shared" si="1"/>
        <v>11065269</v>
      </c>
      <c r="Y15" s="66">
        <f t="shared" si="1"/>
        <v>10572682</v>
      </c>
      <c r="Z15" s="66">
        <f t="shared" si="1"/>
        <v>12380053</v>
      </c>
      <c r="AA15" s="66">
        <f t="shared" si="1"/>
        <v>12786073</v>
      </c>
      <c r="AB15" s="66">
        <f t="shared" si="1"/>
        <v>13171810</v>
      </c>
      <c r="AC15" s="66">
        <f t="shared" si="1"/>
        <v>13770339</v>
      </c>
      <c r="AD15" s="67"/>
      <c r="AE15" s="66">
        <f aca="true" t="shared" si="2" ref="AE15:AL15">SUM(AE12:AE14)</f>
        <v>39659520.6</v>
      </c>
      <c r="AF15" s="66">
        <f t="shared" si="2"/>
        <v>49235714.400000006</v>
      </c>
      <c r="AG15" s="66">
        <f t="shared" si="2"/>
        <v>47351747.800000004</v>
      </c>
      <c r="AH15" s="66">
        <f t="shared" si="2"/>
        <v>44220805.8</v>
      </c>
      <c r="AI15" s="66">
        <f t="shared" si="2"/>
        <v>50759131.099999994</v>
      </c>
      <c r="AJ15" s="66">
        <f t="shared" si="2"/>
        <v>52423684.599999994</v>
      </c>
      <c r="AK15" s="66">
        <f t="shared" si="2"/>
        <v>54004420.99999999</v>
      </c>
      <c r="AL15" s="68">
        <f t="shared" si="2"/>
        <v>56458389.9</v>
      </c>
      <c r="AM15"/>
      <c r="AN15"/>
      <c r="AO15"/>
      <c r="AP15"/>
      <c r="AQ15"/>
      <c r="AR15"/>
    </row>
    <row r="16" spans="2:44" ht="15">
      <c r="B16" s="62"/>
      <c r="C16" s="54"/>
      <c r="D16" s="54"/>
      <c r="E16" s="69"/>
      <c r="F16" s="70"/>
      <c r="G16" s="69"/>
      <c r="H16" s="71"/>
      <c r="I16" s="69"/>
      <c r="J16" s="71"/>
      <c r="K16" s="69"/>
      <c r="L16" s="72"/>
      <c r="M16" s="70"/>
      <c r="N16" s="69"/>
      <c r="O16" s="70"/>
      <c r="P16" s="73"/>
      <c r="Q16" s="54"/>
      <c r="R16" s="54"/>
      <c r="S16" s="54"/>
      <c r="T16" s="54"/>
      <c r="V16" s="38"/>
      <c r="W16" s="38"/>
      <c r="X16" s="38"/>
      <c r="Y16" s="38"/>
      <c r="Z16" s="54"/>
      <c r="AA16" s="54"/>
      <c r="AB16" s="54"/>
      <c r="AC16" s="54"/>
      <c r="AE16" s="38"/>
      <c r="AF16" s="38"/>
      <c r="AG16" s="38"/>
      <c r="AH16" s="38"/>
      <c r="AI16" s="54"/>
      <c r="AJ16" s="54"/>
      <c r="AK16" s="54"/>
      <c r="AL16" s="64"/>
      <c r="AM16"/>
      <c r="AN16"/>
      <c r="AO16"/>
      <c r="AP16"/>
      <c r="AQ16"/>
      <c r="AR16"/>
    </row>
    <row r="17" spans="2:44" ht="28.5" customHeight="1">
      <c r="B17" s="74" t="s">
        <v>180</v>
      </c>
      <c r="C17" s="22" t="s">
        <v>120</v>
      </c>
      <c r="D17" s="66" t="s">
        <v>173</v>
      </c>
      <c r="E17" s="66" t="s">
        <v>173</v>
      </c>
      <c r="F17" s="66" t="s">
        <v>173</v>
      </c>
      <c r="G17" s="66" t="s">
        <v>173</v>
      </c>
      <c r="H17" s="66" t="s">
        <v>173</v>
      </c>
      <c r="I17" s="66" t="s">
        <v>173</v>
      </c>
      <c r="J17" s="66">
        <v>107696</v>
      </c>
      <c r="K17" s="66">
        <v>282771</v>
      </c>
      <c r="L17" s="66"/>
      <c r="M17" s="66" t="s">
        <v>173</v>
      </c>
      <c r="N17" s="66" t="s">
        <v>173</v>
      </c>
      <c r="O17" s="66" t="s">
        <v>173</v>
      </c>
      <c r="P17" s="66" t="s">
        <v>173</v>
      </c>
      <c r="Q17" s="66" t="s">
        <v>173</v>
      </c>
      <c r="R17" s="66" t="s">
        <v>173</v>
      </c>
      <c r="S17" s="66" t="s">
        <v>173</v>
      </c>
      <c r="T17" s="66" t="s">
        <v>173</v>
      </c>
      <c r="U17" s="66"/>
      <c r="V17" s="66" t="s">
        <v>173</v>
      </c>
      <c r="W17" s="66" t="s">
        <v>173</v>
      </c>
      <c r="X17" s="66" t="s">
        <v>173</v>
      </c>
      <c r="Y17" s="66" t="s">
        <v>173</v>
      </c>
      <c r="Z17" s="66" t="s">
        <v>173</v>
      </c>
      <c r="AA17" s="66" t="s">
        <v>173</v>
      </c>
      <c r="AB17" s="66">
        <v>1277</v>
      </c>
      <c r="AC17" s="66">
        <v>3177</v>
      </c>
      <c r="AD17" s="75"/>
      <c r="AE17" s="66" t="s">
        <v>173</v>
      </c>
      <c r="AF17" s="66" t="s">
        <v>173</v>
      </c>
      <c r="AG17" s="66" t="s">
        <v>173</v>
      </c>
      <c r="AH17" s="66" t="s">
        <v>173</v>
      </c>
      <c r="AI17" s="66" t="s">
        <v>173</v>
      </c>
      <c r="AJ17" s="66" t="s">
        <v>173</v>
      </c>
      <c r="AK17" s="66" t="s">
        <v>173</v>
      </c>
      <c r="AL17" s="68">
        <v>8600</v>
      </c>
      <c r="AM17"/>
      <c r="AN17"/>
      <c r="AO17"/>
      <c r="AP17"/>
      <c r="AQ17"/>
      <c r="AR17"/>
    </row>
    <row r="18" spans="2:44" ht="15">
      <c r="B18" s="62"/>
      <c r="C18" s="54"/>
      <c r="D18" s="54"/>
      <c r="E18" s="54"/>
      <c r="F18" s="54"/>
      <c r="G18" s="54"/>
      <c r="H18" s="54"/>
      <c r="I18" s="54"/>
      <c r="J18" s="54"/>
      <c r="K18" s="54"/>
      <c r="L18" s="38"/>
      <c r="M18" s="38"/>
      <c r="N18" s="38"/>
      <c r="O18" s="38"/>
      <c r="P18" s="38"/>
      <c r="Q18" s="54"/>
      <c r="R18" s="54"/>
      <c r="S18" s="54"/>
      <c r="T18" s="54"/>
      <c r="V18" s="38"/>
      <c r="W18" s="38"/>
      <c r="X18" s="38"/>
      <c r="Y18" s="38"/>
      <c r="Z18" s="54"/>
      <c r="AA18" s="54"/>
      <c r="AB18" s="54"/>
      <c r="AC18" s="54"/>
      <c r="AE18" s="38"/>
      <c r="AF18" s="38"/>
      <c r="AG18" s="38"/>
      <c r="AH18" s="38"/>
      <c r="AI18" s="54"/>
      <c r="AJ18" s="54"/>
      <c r="AK18" s="54"/>
      <c r="AL18" s="64"/>
      <c r="AM18"/>
      <c r="AN18"/>
      <c r="AO18"/>
      <c r="AP18"/>
      <c r="AQ18"/>
      <c r="AR18"/>
    </row>
    <row r="19" spans="2:44" ht="16.5" customHeight="1">
      <c r="B19" s="131" t="s">
        <v>181</v>
      </c>
      <c r="C19" s="76" t="s">
        <v>182</v>
      </c>
      <c r="D19" s="35">
        <v>63713187000</v>
      </c>
      <c r="E19" s="35">
        <v>69996379000</v>
      </c>
      <c r="F19" s="35">
        <v>73576966000</v>
      </c>
      <c r="G19" s="35">
        <v>81868205000</v>
      </c>
      <c r="H19" s="35">
        <v>92454373000</v>
      </c>
      <c r="I19" s="35">
        <v>90259089000</v>
      </c>
      <c r="J19" s="35">
        <v>160872193000</v>
      </c>
      <c r="K19" s="34" t="s">
        <v>173</v>
      </c>
      <c r="L19" s="77"/>
      <c r="M19" s="35">
        <v>64779554000</v>
      </c>
      <c r="N19" s="35">
        <v>70594541000</v>
      </c>
      <c r="O19" s="35">
        <v>76289511000</v>
      </c>
      <c r="P19" s="35">
        <v>70060055000</v>
      </c>
      <c r="Q19" s="35">
        <v>93886607000</v>
      </c>
      <c r="R19" s="35">
        <v>90592758000</v>
      </c>
      <c r="S19" s="37">
        <v>156368073000</v>
      </c>
      <c r="T19" s="34" t="s">
        <v>173</v>
      </c>
      <c r="U19" s="78"/>
      <c r="V19" s="35">
        <v>126271</v>
      </c>
      <c r="W19" s="35">
        <v>290123</v>
      </c>
      <c r="X19" s="35"/>
      <c r="Y19" s="35">
        <v>332995</v>
      </c>
      <c r="Z19" s="35">
        <v>306257.63636363635</v>
      </c>
      <c r="AA19" s="35">
        <v>309287.6666666666</v>
      </c>
      <c r="AB19" s="37">
        <v>263995</v>
      </c>
      <c r="AC19" s="37"/>
      <c r="AD19" s="75"/>
      <c r="AE19" s="37">
        <v>555592.4</v>
      </c>
      <c r="AF19" s="37">
        <v>1276541.2000000002</v>
      </c>
      <c r="AG19" s="37"/>
      <c r="AH19" s="37">
        <v>1147467</v>
      </c>
      <c r="AI19" s="37">
        <v>1286282.0727272728</v>
      </c>
      <c r="AJ19" s="37">
        <v>1299008.2</v>
      </c>
      <c r="AK19" s="37">
        <v>1108779</v>
      </c>
      <c r="AL19" s="39"/>
      <c r="AM19"/>
      <c r="AN19"/>
      <c r="AO19"/>
      <c r="AP19"/>
      <c r="AQ19"/>
      <c r="AR19"/>
    </row>
    <row r="20" spans="2:44" ht="15" customHeight="1">
      <c r="B20" s="131"/>
      <c r="C20" s="9" t="s">
        <v>151</v>
      </c>
      <c r="D20" s="37"/>
      <c r="E20" s="37"/>
      <c r="F20" s="37"/>
      <c r="G20" s="37"/>
      <c r="H20" s="37"/>
      <c r="I20" s="37"/>
      <c r="J20" s="37"/>
      <c r="K20" s="35">
        <v>400500000</v>
      </c>
      <c r="L20" s="79"/>
      <c r="M20" s="37"/>
      <c r="N20" s="37"/>
      <c r="O20" s="37"/>
      <c r="P20" s="37"/>
      <c r="Q20" s="37"/>
      <c r="R20" s="37"/>
      <c r="S20" s="37"/>
      <c r="T20" s="37"/>
      <c r="U20" s="79"/>
      <c r="V20" s="37"/>
      <c r="W20" s="37"/>
      <c r="X20" s="37"/>
      <c r="Y20" s="37"/>
      <c r="Z20" s="37"/>
      <c r="AA20" s="37"/>
      <c r="AB20" s="37"/>
      <c r="AC20" s="35">
        <v>170000</v>
      </c>
      <c r="AD20" s="35"/>
      <c r="AE20" s="37"/>
      <c r="AF20" s="37"/>
      <c r="AG20" s="37"/>
      <c r="AH20" s="37"/>
      <c r="AI20" s="37"/>
      <c r="AJ20" s="37"/>
      <c r="AK20" s="37"/>
      <c r="AL20" s="80">
        <v>640000</v>
      </c>
      <c r="AM20"/>
      <c r="AN20"/>
      <c r="AO20"/>
      <c r="AP20"/>
      <c r="AQ20"/>
      <c r="AR20"/>
    </row>
    <row r="21" spans="2:44" ht="15">
      <c r="B21" s="131"/>
      <c r="C21" s="60" t="s">
        <v>176</v>
      </c>
      <c r="D21" s="66">
        <f aca="true" t="shared" si="3" ref="D21:J21">SUM(D19:D20)</f>
        <v>63713187000</v>
      </c>
      <c r="E21" s="66">
        <f t="shared" si="3"/>
        <v>69996379000</v>
      </c>
      <c r="F21" s="66">
        <f t="shared" si="3"/>
        <v>73576966000</v>
      </c>
      <c r="G21" s="66">
        <f t="shared" si="3"/>
        <v>81868205000</v>
      </c>
      <c r="H21" s="66">
        <f t="shared" si="3"/>
        <v>92454373000</v>
      </c>
      <c r="I21" s="66">
        <f t="shared" si="3"/>
        <v>90259089000</v>
      </c>
      <c r="J21" s="66">
        <f t="shared" si="3"/>
        <v>160872193000</v>
      </c>
      <c r="K21" s="66">
        <v>400500000</v>
      </c>
      <c r="L21" s="56"/>
      <c r="M21" s="66">
        <f>SUM(M19:M20)</f>
        <v>64779554000</v>
      </c>
      <c r="N21" s="66">
        <f>SUM(N19:N20)</f>
        <v>70594541000</v>
      </c>
      <c r="O21" s="66">
        <v>76289511000</v>
      </c>
      <c r="P21" s="66">
        <v>70060055000</v>
      </c>
      <c r="Q21" s="66">
        <v>93886607000</v>
      </c>
      <c r="R21" s="66">
        <v>90592758000</v>
      </c>
      <c r="S21" s="66">
        <v>156368073000</v>
      </c>
      <c r="T21" s="66" t="s">
        <v>173</v>
      </c>
      <c r="U21" s="67"/>
      <c r="V21" s="66">
        <f>SUM(V19:V20)</f>
        <v>126271</v>
      </c>
      <c r="W21" s="66">
        <f>SUM(W19:W20)</f>
        <v>290123</v>
      </c>
      <c r="X21" s="66"/>
      <c r="Y21" s="66">
        <f>SUM(Y19:Y20)</f>
        <v>332995</v>
      </c>
      <c r="Z21" s="66">
        <f>SUM(Z19:Z20)</f>
        <v>306257.63636363635</v>
      </c>
      <c r="AA21" s="66">
        <f>SUM(AA19:AA20)</f>
        <v>309287.6666666666</v>
      </c>
      <c r="AB21" s="66">
        <f>SUM(AB19:AB20)</f>
        <v>263995</v>
      </c>
      <c r="AC21" s="66">
        <v>170000</v>
      </c>
      <c r="AD21" s="66"/>
      <c r="AE21" s="66">
        <f>SUM(AE19:AE20)</f>
        <v>555592.4</v>
      </c>
      <c r="AF21" s="66">
        <f>SUM(AF19:AF20)</f>
        <v>1276541.2000000002</v>
      </c>
      <c r="AG21" s="66"/>
      <c r="AH21" s="66">
        <f>SUM(AH19:AH20)</f>
        <v>1147467</v>
      </c>
      <c r="AI21" s="66">
        <f>SUM(AI19:AI20)</f>
        <v>1286282.0727272728</v>
      </c>
      <c r="AJ21" s="66">
        <f>SUM(AJ19:AJ20)</f>
        <v>1299008.2</v>
      </c>
      <c r="AK21" s="66">
        <f>SUM(AK19:AK20)</f>
        <v>1108779</v>
      </c>
      <c r="AL21" s="68">
        <f>SUM(AL19:AL20)</f>
        <v>640000</v>
      </c>
      <c r="AM21"/>
      <c r="AN21"/>
      <c r="AO21"/>
      <c r="AP21"/>
      <c r="AQ21"/>
      <c r="AR21"/>
    </row>
    <row r="22" spans="2:44" ht="15">
      <c r="B22" s="62"/>
      <c r="C22" s="54"/>
      <c r="D22" s="54"/>
      <c r="E22" s="54"/>
      <c r="F22" s="54"/>
      <c r="G22" s="54"/>
      <c r="H22" s="54"/>
      <c r="I22" s="54"/>
      <c r="J22" s="54"/>
      <c r="K22" s="54"/>
      <c r="L22" s="38"/>
      <c r="M22" s="38"/>
      <c r="N22" s="38"/>
      <c r="O22" s="38"/>
      <c r="P22" s="38"/>
      <c r="Q22" s="54"/>
      <c r="R22" s="54"/>
      <c r="S22" s="54"/>
      <c r="T22" s="54"/>
      <c r="V22" s="38"/>
      <c r="W22" s="38"/>
      <c r="X22" s="38"/>
      <c r="Y22" s="38"/>
      <c r="Z22" s="54"/>
      <c r="AA22" s="54"/>
      <c r="AB22" s="54"/>
      <c r="AC22" s="54"/>
      <c r="AE22" s="38"/>
      <c r="AF22" s="38"/>
      <c r="AG22" s="38"/>
      <c r="AH22" s="38"/>
      <c r="AI22" s="54"/>
      <c r="AJ22" s="54"/>
      <c r="AK22" s="54"/>
      <c r="AL22" s="64"/>
      <c r="AN22"/>
      <c r="AP22"/>
      <c r="AR22"/>
    </row>
    <row r="23" spans="2:44" ht="15" customHeight="1">
      <c r="B23" s="125" t="s">
        <v>183</v>
      </c>
      <c r="C23" s="22" t="s">
        <v>160</v>
      </c>
      <c r="D23" s="35">
        <v>245272000000</v>
      </c>
      <c r="E23" s="35"/>
      <c r="F23" s="35">
        <v>743575288545</v>
      </c>
      <c r="G23" s="35">
        <v>1198144000000</v>
      </c>
      <c r="H23" s="35">
        <v>1421730000000</v>
      </c>
      <c r="I23" s="35">
        <v>1960838367910</v>
      </c>
      <c r="J23" s="35">
        <v>1411125000000</v>
      </c>
      <c r="K23" s="34"/>
      <c r="L23" s="77"/>
      <c r="M23" s="35">
        <v>216052623000</v>
      </c>
      <c r="N23" s="35"/>
      <c r="O23" s="35"/>
      <c r="P23" s="35"/>
      <c r="Q23" s="35"/>
      <c r="R23" s="35"/>
      <c r="S23" s="35"/>
      <c r="T23" s="35"/>
      <c r="U23" s="78"/>
      <c r="V23" s="35">
        <v>514502</v>
      </c>
      <c r="W23" s="35">
        <v>699391</v>
      </c>
      <c r="X23" s="35">
        <v>1610544</v>
      </c>
      <c r="Y23" s="35">
        <v>1765263</v>
      </c>
      <c r="Z23" s="35">
        <v>2570202</v>
      </c>
      <c r="AA23" s="35">
        <v>2598566</v>
      </c>
      <c r="AB23" s="37">
        <v>2617274</v>
      </c>
      <c r="AC23" s="37">
        <v>2790314</v>
      </c>
      <c r="AD23" s="75"/>
      <c r="AE23" s="37">
        <v>2315259</v>
      </c>
      <c r="AF23" s="37">
        <v>3147259.5</v>
      </c>
      <c r="AG23" s="37">
        <v>7247448</v>
      </c>
      <c r="AH23" s="37">
        <v>7943683.5</v>
      </c>
      <c r="AI23" s="37">
        <v>11565909</v>
      </c>
      <c r="AJ23" s="37">
        <v>11693547</v>
      </c>
      <c r="AK23" s="37">
        <v>11777733</v>
      </c>
      <c r="AL23" s="39">
        <v>11719318.8</v>
      </c>
      <c r="AN23"/>
      <c r="AP23"/>
      <c r="AR23"/>
    </row>
    <row r="24" spans="2:44" ht="15" customHeight="1">
      <c r="B24" s="126"/>
      <c r="C24" s="9" t="s">
        <v>161</v>
      </c>
      <c r="D24" s="35"/>
      <c r="E24" s="35"/>
      <c r="F24" s="35"/>
      <c r="G24" s="35"/>
      <c r="H24" s="35"/>
      <c r="I24" s="35"/>
      <c r="J24" s="35"/>
      <c r="K24" s="34"/>
      <c r="L24" s="38"/>
      <c r="M24" s="35"/>
      <c r="N24" s="35"/>
      <c r="O24" s="35"/>
      <c r="P24" s="35"/>
      <c r="Q24" s="35"/>
      <c r="R24" s="35"/>
      <c r="S24" s="37">
        <v>1444350000</v>
      </c>
      <c r="T24" s="37">
        <v>1250650000</v>
      </c>
      <c r="U24" s="78"/>
      <c r="V24" s="35"/>
      <c r="W24" s="35"/>
      <c r="X24" s="35"/>
      <c r="Y24" s="35"/>
      <c r="Z24" s="35"/>
      <c r="AA24" s="35"/>
      <c r="AB24" s="37"/>
      <c r="AC24" s="37"/>
      <c r="AD24" s="75"/>
      <c r="AE24" s="37"/>
      <c r="AF24" s="37"/>
      <c r="AG24" s="37"/>
      <c r="AH24" s="37"/>
      <c r="AI24" s="37"/>
      <c r="AJ24" s="37"/>
      <c r="AK24" s="37">
        <v>2159</v>
      </c>
      <c r="AL24" s="39">
        <v>2284</v>
      </c>
      <c r="AM24"/>
      <c r="AN24"/>
      <c r="AO24"/>
      <c r="AP24"/>
      <c r="AQ24"/>
      <c r="AR24"/>
    </row>
    <row r="25" spans="2:44" ht="24">
      <c r="B25" s="126"/>
      <c r="C25" s="9" t="s">
        <v>162</v>
      </c>
      <c r="D25" s="35"/>
      <c r="E25" s="35"/>
      <c r="F25" s="35">
        <v>26853000000</v>
      </c>
      <c r="G25" s="35">
        <v>84478000000</v>
      </c>
      <c r="H25" s="35">
        <v>143230000000</v>
      </c>
      <c r="I25" s="35">
        <v>100000000000</v>
      </c>
      <c r="J25" s="35">
        <v>159500000000</v>
      </c>
      <c r="K25" s="37">
        <v>225858000000</v>
      </c>
      <c r="L25" s="38"/>
      <c r="M25" s="35"/>
      <c r="N25" s="35"/>
      <c r="O25" s="35"/>
      <c r="P25" s="35"/>
      <c r="Q25" s="35"/>
      <c r="R25" s="35"/>
      <c r="S25" s="35"/>
      <c r="T25" s="35"/>
      <c r="U25" s="78"/>
      <c r="V25" s="35"/>
      <c r="W25" s="35"/>
      <c r="X25" s="35"/>
      <c r="Y25" s="35">
        <v>327116</v>
      </c>
      <c r="Z25" s="35">
        <v>1039381</v>
      </c>
      <c r="AA25" s="35">
        <v>1370348</v>
      </c>
      <c r="AB25" s="37">
        <v>1464081</v>
      </c>
      <c r="AC25" s="37"/>
      <c r="AD25" s="75"/>
      <c r="AE25" s="37"/>
      <c r="AF25" s="37"/>
      <c r="AG25" s="37"/>
      <c r="AH25" s="37">
        <v>1472022</v>
      </c>
      <c r="AI25" s="37">
        <v>4677214.5</v>
      </c>
      <c r="AJ25" s="37">
        <v>6166566</v>
      </c>
      <c r="AK25" s="37">
        <v>6588364.5</v>
      </c>
      <c r="AL25" s="39"/>
      <c r="AM25"/>
      <c r="AO25"/>
      <c r="AP25"/>
      <c r="AQ25"/>
      <c r="AR25"/>
    </row>
    <row r="26" spans="2:44" ht="36">
      <c r="B26" s="126"/>
      <c r="C26" s="9" t="s">
        <v>163</v>
      </c>
      <c r="D26" s="35">
        <v>1800000000</v>
      </c>
      <c r="E26" s="35">
        <v>24400000000</v>
      </c>
      <c r="F26" s="35">
        <v>23850000000</v>
      </c>
      <c r="G26" s="35">
        <v>18934999000</v>
      </c>
      <c r="H26" s="35"/>
      <c r="I26" s="35"/>
      <c r="J26" s="35"/>
      <c r="K26" s="34"/>
      <c r="L26" s="38"/>
      <c r="M26" s="35"/>
      <c r="N26" s="35"/>
      <c r="O26" s="35"/>
      <c r="P26" s="35"/>
      <c r="Q26" s="35"/>
      <c r="R26" s="35"/>
      <c r="S26" s="35"/>
      <c r="T26" s="35"/>
      <c r="U26" s="78"/>
      <c r="V26" s="35"/>
      <c r="W26" s="35"/>
      <c r="X26" s="35"/>
      <c r="Y26" s="35"/>
      <c r="Z26" s="35"/>
      <c r="AA26" s="35"/>
      <c r="AB26" s="35"/>
      <c r="AC26" s="35"/>
      <c r="AD26" s="75"/>
      <c r="AE26" s="37">
        <v>4500</v>
      </c>
      <c r="AF26" s="37"/>
      <c r="AG26" s="37"/>
      <c r="AH26" s="37"/>
      <c r="AI26" s="37">
        <v>19928</v>
      </c>
      <c r="AJ26" s="37">
        <v>46003</v>
      </c>
      <c r="AK26" s="37"/>
      <c r="AL26" s="39"/>
      <c r="AN26"/>
      <c r="AP26"/>
      <c r="AQ26"/>
      <c r="AR26"/>
    </row>
    <row r="27" spans="2:44" ht="15" customHeight="1">
      <c r="B27" s="127"/>
      <c r="C27" s="60" t="s">
        <v>176</v>
      </c>
      <c r="D27" s="66">
        <f aca="true" t="shared" si="4" ref="D27:K27">SUM(D23:D26)</f>
        <v>247072000000</v>
      </c>
      <c r="E27" s="66">
        <f t="shared" si="4"/>
        <v>24400000000</v>
      </c>
      <c r="F27" s="66">
        <f t="shared" si="4"/>
        <v>794278288545</v>
      </c>
      <c r="G27" s="66">
        <f t="shared" si="4"/>
        <v>1301556999000</v>
      </c>
      <c r="H27" s="66">
        <f t="shared" si="4"/>
        <v>1564960000000</v>
      </c>
      <c r="I27" s="66">
        <f t="shared" si="4"/>
        <v>2060838367910</v>
      </c>
      <c r="J27" s="66">
        <f t="shared" si="4"/>
        <v>1570625000000</v>
      </c>
      <c r="K27" s="66">
        <f t="shared" si="4"/>
        <v>225858000000</v>
      </c>
      <c r="L27" s="56"/>
      <c r="M27" s="66">
        <f>SUM(M23:M26)</f>
        <v>216052623000</v>
      </c>
      <c r="N27" s="66" t="s">
        <v>173</v>
      </c>
      <c r="O27" s="66" t="s">
        <v>173</v>
      </c>
      <c r="P27" s="66" t="s">
        <v>173</v>
      </c>
      <c r="Q27" s="66" t="s">
        <v>173</v>
      </c>
      <c r="R27" s="66" t="s">
        <v>173</v>
      </c>
      <c r="S27" s="66">
        <f>SUM(S23:S26)</f>
        <v>1444350000</v>
      </c>
      <c r="T27" s="66">
        <f>SUM(T23:T26)</f>
        <v>1250650000</v>
      </c>
      <c r="U27" s="67"/>
      <c r="V27" s="66">
        <f aca="true" t="shared" si="5" ref="V27:AC27">SUM(V23:V26)</f>
        <v>514502</v>
      </c>
      <c r="W27" s="66">
        <f t="shared" si="5"/>
        <v>699391</v>
      </c>
      <c r="X27" s="66">
        <f t="shared" si="5"/>
        <v>1610544</v>
      </c>
      <c r="Y27" s="66">
        <f t="shared" si="5"/>
        <v>2092379</v>
      </c>
      <c r="Z27" s="66">
        <f t="shared" si="5"/>
        <v>3609583</v>
      </c>
      <c r="AA27" s="66">
        <f t="shared" si="5"/>
        <v>3968914</v>
      </c>
      <c r="AB27" s="66">
        <f t="shared" si="5"/>
        <v>4081355</v>
      </c>
      <c r="AC27" s="66">
        <f t="shared" si="5"/>
        <v>2790314</v>
      </c>
      <c r="AD27" s="66"/>
      <c r="AE27" s="66">
        <f aca="true" t="shared" si="6" ref="AE27:AL27">SUM(AE23:AE26)</f>
        <v>2319759</v>
      </c>
      <c r="AF27" s="66">
        <f t="shared" si="6"/>
        <v>3147259.5</v>
      </c>
      <c r="AG27" s="66">
        <f t="shared" si="6"/>
        <v>7247448</v>
      </c>
      <c r="AH27" s="66">
        <f t="shared" si="6"/>
        <v>9415705.5</v>
      </c>
      <c r="AI27" s="66">
        <f t="shared" si="6"/>
        <v>16263051.5</v>
      </c>
      <c r="AJ27" s="66">
        <f t="shared" si="6"/>
        <v>17906116</v>
      </c>
      <c r="AK27" s="66">
        <f t="shared" si="6"/>
        <v>18368256.5</v>
      </c>
      <c r="AL27" s="68">
        <f t="shared" si="6"/>
        <v>11721602.8</v>
      </c>
      <c r="AM27"/>
      <c r="AN27"/>
      <c r="AO27"/>
      <c r="AP27"/>
      <c r="AQ27"/>
      <c r="AR27"/>
    </row>
    <row r="28" spans="2:44" ht="15">
      <c r="B28" s="62"/>
      <c r="C28" s="54"/>
      <c r="D28" s="54"/>
      <c r="E28" s="54"/>
      <c r="F28" s="54"/>
      <c r="G28" s="54"/>
      <c r="H28" s="54"/>
      <c r="I28" s="54"/>
      <c r="J28" s="54"/>
      <c r="K28" s="54"/>
      <c r="L28" s="38"/>
      <c r="M28" s="38"/>
      <c r="N28" s="38"/>
      <c r="O28" s="38"/>
      <c r="P28" s="38"/>
      <c r="Q28" s="54"/>
      <c r="R28" s="54"/>
      <c r="S28" s="54"/>
      <c r="T28" s="54"/>
      <c r="V28" s="38"/>
      <c r="W28" s="38"/>
      <c r="X28" s="38"/>
      <c r="Y28" s="38"/>
      <c r="Z28" s="54"/>
      <c r="AA28" s="54"/>
      <c r="AB28" s="54"/>
      <c r="AC28" s="54"/>
      <c r="AE28" s="38"/>
      <c r="AF28" s="38"/>
      <c r="AG28" s="38"/>
      <c r="AH28" s="38"/>
      <c r="AI28" s="54"/>
      <c r="AJ28" s="54"/>
      <c r="AK28" s="54"/>
      <c r="AL28" s="64"/>
      <c r="AM28"/>
      <c r="AN28"/>
      <c r="AO28"/>
      <c r="AP28"/>
      <c r="AQ28"/>
      <c r="AR28"/>
    </row>
    <row r="29" spans="2:44" ht="15" customHeight="1">
      <c r="B29" s="74" t="s">
        <v>184</v>
      </c>
      <c r="C29" s="9" t="s">
        <v>185</v>
      </c>
      <c r="D29" s="66"/>
      <c r="E29" s="66">
        <v>463500000</v>
      </c>
      <c r="F29" s="66">
        <v>18027840000</v>
      </c>
      <c r="G29" s="66">
        <v>40581900000</v>
      </c>
      <c r="H29" s="66">
        <v>53636000000</v>
      </c>
      <c r="I29" s="66" t="s">
        <v>173</v>
      </c>
      <c r="J29" s="66" t="s">
        <v>173</v>
      </c>
      <c r="K29" s="66" t="s">
        <v>173</v>
      </c>
      <c r="L29" s="66"/>
      <c r="M29" s="66"/>
      <c r="N29" s="66" t="s">
        <v>173</v>
      </c>
      <c r="O29" s="66">
        <v>21241211000</v>
      </c>
      <c r="P29" s="66"/>
      <c r="Q29" s="66"/>
      <c r="R29" s="66">
        <v>49520270000</v>
      </c>
      <c r="S29" s="66" t="s">
        <v>173</v>
      </c>
      <c r="T29" s="66" t="s">
        <v>173</v>
      </c>
      <c r="U29" s="66"/>
      <c r="V29" s="66" t="s">
        <v>173</v>
      </c>
      <c r="W29" s="66" t="s">
        <v>173</v>
      </c>
      <c r="X29" s="66" t="s">
        <v>173</v>
      </c>
      <c r="Y29" s="66" t="s">
        <v>173</v>
      </c>
      <c r="Z29" s="66" t="s">
        <v>173</v>
      </c>
      <c r="AA29" s="66" t="s">
        <v>173</v>
      </c>
      <c r="AB29" s="66" t="s">
        <v>173</v>
      </c>
      <c r="AC29" s="66" t="s">
        <v>173</v>
      </c>
      <c r="AD29" s="75"/>
      <c r="AE29" s="66"/>
      <c r="AF29" s="66">
        <v>8068</v>
      </c>
      <c r="AG29" s="66">
        <v>92664</v>
      </c>
      <c r="AH29" s="66">
        <v>117679</v>
      </c>
      <c r="AI29" s="66">
        <v>150598</v>
      </c>
      <c r="AJ29" s="66">
        <v>185214</v>
      </c>
      <c r="AK29" s="66" t="s">
        <v>173</v>
      </c>
      <c r="AL29" s="68" t="s">
        <v>173</v>
      </c>
      <c r="AM29"/>
      <c r="AO29"/>
      <c r="AP29"/>
      <c r="AQ29"/>
      <c r="AR29"/>
    </row>
    <row r="30" spans="2:44" ht="15" customHeight="1">
      <c r="B30" s="62"/>
      <c r="C30" s="54"/>
      <c r="D30" s="54"/>
      <c r="E30" s="54"/>
      <c r="F30" s="54"/>
      <c r="G30" s="54"/>
      <c r="H30" s="54"/>
      <c r="I30" s="54"/>
      <c r="J30" s="54"/>
      <c r="K30" s="54"/>
      <c r="L30" s="38"/>
      <c r="M30" s="38"/>
      <c r="N30" s="38"/>
      <c r="O30" s="38"/>
      <c r="P30" s="38"/>
      <c r="Q30" s="54"/>
      <c r="R30" s="54"/>
      <c r="S30" s="54"/>
      <c r="T30" s="54"/>
      <c r="V30" s="38"/>
      <c r="W30" s="38"/>
      <c r="X30" s="38"/>
      <c r="Y30" s="38"/>
      <c r="Z30" s="54"/>
      <c r="AA30" s="54"/>
      <c r="AB30" s="54"/>
      <c r="AC30" s="54"/>
      <c r="AE30" s="38"/>
      <c r="AF30" s="38"/>
      <c r="AG30" s="38"/>
      <c r="AH30" s="38"/>
      <c r="AI30" s="54"/>
      <c r="AJ30" s="54"/>
      <c r="AK30" s="54"/>
      <c r="AL30" s="64"/>
      <c r="AM30"/>
      <c r="AN30"/>
      <c r="AO30"/>
      <c r="AP30"/>
      <c r="AQ30"/>
      <c r="AR30"/>
    </row>
    <row r="31" spans="2:44" ht="26.25" customHeight="1">
      <c r="B31" s="131" t="s">
        <v>186</v>
      </c>
      <c r="C31" s="9" t="s">
        <v>165</v>
      </c>
      <c r="D31" s="37">
        <v>171897913</v>
      </c>
      <c r="E31" s="37">
        <v>192093780</v>
      </c>
      <c r="F31" s="37">
        <v>381489675</v>
      </c>
      <c r="G31" s="37">
        <v>455215784</v>
      </c>
      <c r="H31" s="37">
        <v>554108941</v>
      </c>
      <c r="I31" s="37">
        <v>687082957</v>
      </c>
      <c r="J31" s="37">
        <v>730444605</v>
      </c>
      <c r="K31" s="37">
        <v>775339085</v>
      </c>
      <c r="L31" s="81"/>
      <c r="M31" s="37">
        <v>160296249.29000002</v>
      </c>
      <c r="N31" s="37">
        <v>183929321.85000002</v>
      </c>
      <c r="O31" s="37">
        <v>377535855.53</v>
      </c>
      <c r="P31" s="37">
        <v>446905045.67000014</v>
      </c>
      <c r="Q31" s="37">
        <v>538989521.71</v>
      </c>
      <c r="R31" s="37">
        <v>206330171.93</v>
      </c>
      <c r="S31" s="37"/>
      <c r="T31" s="37">
        <v>267419364</v>
      </c>
      <c r="U31" s="81"/>
      <c r="V31" s="37">
        <v>917037</v>
      </c>
      <c r="W31" s="37">
        <v>979008</v>
      </c>
      <c r="X31" s="37">
        <v>1005967</v>
      </c>
      <c r="Y31" s="37">
        <v>1011955</v>
      </c>
      <c r="Z31" s="37">
        <v>1244882</v>
      </c>
      <c r="AA31" s="37">
        <v>1181058</v>
      </c>
      <c r="AB31" s="37">
        <v>1220463</v>
      </c>
      <c r="AC31" s="37">
        <v>1882542</v>
      </c>
      <c r="AD31" s="81"/>
      <c r="AE31" s="37">
        <v>4713017.300000001</v>
      </c>
      <c r="AF31" s="37">
        <v>4902333.399999999</v>
      </c>
      <c r="AG31" s="37">
        <v>4991819.9</v>
      </c>
      <c r="AH31" s="37">
        <v>5055083.5</v>
      </c>
      <c r="AI31" s="37">
        <v>6268278.4</v>
      </c>
      <c r="AJ31" s="37">
        <v>6132032.600000001</v>
      </c>
      <c r="AK31" s="37">
        <v>6379532.100000001</v>
      </c>
      <c r="AL31" s="39">
        <v>9504560.4</v>
      </c>
      <c r="AN31"/>
      <c r="AP31"/>
      <c r="AR31"/>
    </row>
    <row r="32" spans="2:44" ht="15" customHeight="1">
      <c r="B32" s="131"/>
      <c r="C32" s="9" t="s">
        <v>166</v>
      </c>
      <c r="D32" s="35"/>
      <c r="E32" s="35"/>
      <c r="F32" s="35"/>
      <c r="G32" s="35"/>
      <c r="H32" s="35"/>
      <c r="I32" s="35"/>
      <c r="J32" s="37">
        <v>1119575.2</v>
      </c>
      <c r="K32" s="35"/>
      <c r="L32" s="82"/>
      <c r="M32" s="35"/>
      <c r="N32" s="35"/>
      <c r="O32" s="35"/>
      <c r="P32" s="35"/>
      <c r="Q32" s="35"/>
      <c r="R32" s="35"/>
      <c r="S32" s="37">
        <v>1169287.01</v>
      </c>
      <c r="T32" s="37">
        <v>19142303.97</v>
      </c>
      <c r="U32" s="82"/>
      <c r="V32" s="35"/>
      <c r="W32" s="35"/>
      <c r="X32" s="35"/>
      <c r="Y32" s="35"/>
      <c r="Z32" s="35"/>
      <c r="AA32" s="35"/>
      <c r="AB32" s="35"/>
      <c r="AC32" s="35"/>
      <c r="AD32" s="82"/>
      <c r="AE32" s="35"/>
      <c r="AF32" s="35"/>
      <c r="AG32" s="35"/>
      <c r="AH32" s="35"/>
      <c r="AI32" s="35"/>
      <c r="AJ32" s="35"/>
      <c r="AK32" s="35"/>
      <c r="AL32" s="80"/>
      <c r="AM32"/>
      <c r="AN32"/>
      <c r="AO32"/>
      <c r="AP32"/>
      <c r="AQ32"/>
      <c r="AR32"/>
    </row>
    <row r="33" spans="2:44" ht="15" customHeight="1">
      <c r="B33" s="131"/>
      <c r="C33" s="60" t="s">
        <v>176</v>
      </c>
      <c r="D33" s="66">
        <f aca="true" t="shared" si="7" ref="D33:K33">SUM(D31:D32)</f>
        <v>171897913</v>
      </c>
      <c r="E33" s="66">
        <f t="shared" si="7"/>
        <v>192093780</v>
      </c>
      <c r="F33" s="66">
        <f t="shared" si="7"/>
        <v>381489675</v>
      </c>
      <c r="G33" s="66">
        <f t="shared" si="7"/>
        <v>455215784</v>
      </c>
      <c r="H33" s="66">
        <f t="shared" si="7"/>
        <v>554108941</v>
      </c>
      <c r="I33" s="66">
        <f t="shared" si="7"/>
        <v>687082957</v>
      </c>
      <c r="J33" s="66">
        <f t="shared" si="7"/>
        <v>731564180.2</v>
      </c>
      <c r="K33" s="66">
        <f t="shared" si="7"/>
        <v>775339085</v>
      </c>
      <c r="L33" s="67"/>
      <c r="M33" s="66">
        <f aca="true" t="shared" si="8" ref="M33:T33">SUM(M31:M32)</f>
        <v>160296249.29000002</v>
      </c>
      <c r="N33" s="66">
        <f t="shared" si="8"/>
        <v>183929321.85000002</v>
      </c>
      <c r="O33" s="66">
        <f t="shared" si="8"/>
        <v>377535855.53</v>
      </c>
      <c r="P33" s="66">
        <f t="shared" si="8"/>
        <v>446905045.67000014</v>
      </c>
      <c r="Q33" s="66">
        <f t="shared" si="8"/>
        <v>538989521.71</v>
      </c>
      <c r="R33" s="66">
        <f t="shared" si="8"/>
        <v>206330171.93</v>
      </c>
      <c r="S33" s="66">
        <f t="shared" si="8"/>
        <v>1169287.01</v>
      </c>
      <c r="T33" s="66">
        <f t="shared" si="8"/>
        <v>286561667.97</v>
      </c>
      <c r="U33" s="67"/>
      <c r="V33" s="66">
        <f aca="true" t="shared" si="9" ref="V33:AC33">SUM(V31:V32)</f>
        <v>917037</v>
      </c>
      <c r="W33" s="66">
        <f t="shared" si="9"/>
        <v>979008</v>
      </c>
      <c r="X33" s="66">
        <f t="shared" si="9"/>
        <v>1005967</v>
      </c>
      <c r="Y33" s="66">
        <f t="shared" si="9"/>
        <v>1011955</v>
      </c>
      <c r="Z33" s="66">
        <f t="shared" si="9"/>
        <v>1244882</v>
      </c>
      <c r="AA33" s="66">
        <f t="shared" si="9"/>
        <v>1181058</v>
      </c>
      <c r="AB33" s="66">
        <f t="shared" si="9"/>
        <v>1220463</v>
      </c>
      <c r="AC33" s="66">
        <f t="shared" si="9"/>
        <v>1882542</v>
      </c>
      <c r="AD33" s="67"/>
      <c r="AE33" s="66">
        <f aca="true" t="shared" si="10" ref="AE33:AL33">SUM(AE31:AE32)</f>
        <v>4713017.300000001</v>
      </c>
      <c r="AF33" s="66">
        <f t="shared" si="10"/>
        <v>4902333.399999999</v>
      </c>
      <c r="AG33" s="66">
        <f t="shared" si="10"/>
        <v>4991819.9</v>
      </c>
      <c r="AH33" s="66">
        <f t="shared" si="10"/>
        <v>5055083.5</v>
      </c>
      <c r="AI33" s="66">
        <f t="shared" si="10"/>
        <v>6268278.4</v>
      </c>
      <c r="AJ33" s="66">
        <f t="shared" si="10"/>
        <v>6132032.600000001</v>
      </c>
      <c r="AK33" s="66">
        <f t="shared" si="10"/>
        <v>6379532.100000001</v>
      </c>
      <c r="AL33" s="68">
        <f t="shared" si="10"/>
        <v>9504560.4</v>
      </c>
      <c r="AM33"/>
      <c r="AN33"/>
      <c r="AO33"/>
      <c r="AP33"/>
      <c r="AQ33"/>
      <c r="AR33"/>
    </row>
    <row r="34" spans="2:44" ht="15.75">
      <c r="B34" s="49"/>
      <c r="C34" s="54"/>
      <c r="D34" s="54"/>
      <c r="E34" s="54"/>
      <c r="F34" s="54"/>
      <c r="G34" s="54"/>
      <c r="H34" s="54"/>
      <c r="I34" s="54"/>
      <c r="J34" s="54"/>
      <c r="K34" s="54"/>
      <c r="L34" s="38"/>
      <c r="M34" s="38"/>
      <c r="N34" s="38"/>
      <c r="O34" s="38"/>
      <c r="P34" s="38"/>
      <c r="Q34" s="54"/>
      <c r="R34" s="54"/>
      <c r="S34" s="54"/>
      <c r="T34" s="54"/>
      <c r="V34" s="38"/>
      <c r="W34" s="38"/>
      <c r="X34" s="38"/>
      <c r="Y34" s="38"/>
      <c r="Z34" s="54"/>
      <c r="AA34" s="54"/>
      <c r="AB34" s="54"/>
      <c r="AC34" s="54"/>
      <c r="AE34" s="38"/>
      <c r="AF34" s="38"/>
      <c r="AG34" s="38"/>
      <c r="AH34" s="38"/>
      <c r="AI34" s="54"/>
      <c r="AJ34" s="54"/>
      <c r="AK34" s="54"/>
      <c r="AL34" s="64"/>
      <c r="AM34"/>
      <c r="AN34"/>
      <c r="AO34"/>
      <c r="AP34"/>
      <c r="AQ34"/>
      <c r="AR34"/>
    </row>
    <row r="35" spans="2:44" ht="24">
      <c r="B35" s="74" t="s">
        <v>187</v>
      </c>
      <c r="C35" s="9" t="s">
        <v>188</v>
      </c>
      <c r="D35" s="66"/>
      <c r="E35" s="66"/>
      <c r="F35" s="66"/>
      <c r="G35" s="66">
        <v>69570755</v>
      </c>
      <c r="H35" s="66">
        <v>61312490</v>
      </c>
      <c r="I35" s="66">
        <v>57241340</v>
      </c>
      <c r="J35" s="66">
        <v>86421880</v>
      </c>
      <c r="K35" s="66"/>
      <c r="L35" s="66"/>
      <c r="M35" s="66">
        <v>10600210</v>
      </c>
      <c r="N35" s="66">
        <v>28244359</v>
      </c>
      <c r="O35" s="66">
        <v>55942060</v>
      </c>
      <c r="P35" s="66"/>
      <c r="Q35" s="66"/>
      <c r="R35" s="66"/>
      <c r="S35" s="66"/>
      <c r="T35" s="66"/>
      <c r="U35" s="66"/>
      <c r="V35" s="66">
        <v>12846</v>
      </c>
      <c r="W35" s="66">
        <v>23056</v>
      </c>
      <c r="X35" s="66">
        <v>47714</v>
      </c>
      <c r="Y35" s="66">
        <v>83654</v>
      </c>
      <c r="Z35" s="66">
        <v>105900</v>
      </c>
      <c r="AA35" s="66"/>
      <c r="AB35" s="66"/>
      <c r="AC35" s="66"/>
      <c r="AD35" s="66"/>
      <c r="AE35" s="66">
        <v>61660.799999999996</v>
      </c>
      <c r="AF35" s="66">
        <v>110668.8</v>
      </c>
      <c r="AG35" s="66">
        <v>229027.19999999998</v>
      </c>
      <c r="AH35" s="66">
        <v>401539.2</v>
      </c>
      <c r="AI35" s="66">
        <v>508320</v>
      </c>
      <c r="AJ35" s="66"/>
      <c r="AK35" s="66">
        <v>634315</v>
      </c>
      <c r="AL35" s="68"/>
      <c r="AN35"/>
      <c r="AO35"/>
      <c r="AP35"/>
      <c r="AR35"/>
    </row>
    <row r="36" spans="2:44" ht="15">
      <c r="B36" s="62"/>
      <c r="C36" s="54"/>
      <c r="D36" s="54"/>
      <c r="E36" s="54"/>
      <c r="F36" s="54"/>
      <c r="G36" s="54"/>
      <c r="H36" s="54"/>
      <c r="I36" s="54"/>
      <c r="J36" s="54"/>
      <c r="K36" s="54"/>
      <c r="L36" s="38"/>
      <c r="M36" s="38"/>
      <c r="N36" s="38"/>
      <c r="O36" s="38"/>
      <c r="P36" s="38"/>
      <c r="Q36" s="54"/>
      <c r="R36" s="54"/>
      <c r="S36" s="54"/>
      <c r="T36" s="54"/>
      <c r="V36" s="38"/>
      <c r="W36" s="38"/>
      <c r="X36" s="38"/>
      <c r="Y36" s="38"/>
      <c r="Z36" s="54"/>
      <c r="AA36" s="54"/>
      <c r="AB36" s="54"/>
      <c r="AC36" s="54"/>
      <c r="AE36" s="38"/>
      <c r="AF36" s="38"/>
      <c r="AG36" s="38"/>
      <c r="AH36" s="38"/>
      <c r="AI36" s="54"/>
      <c r="AJ36" s="54"/>
      <c r="AK36" s="54"/>
      <c r="AL36" s="64"/>
      <c r="AM36"/>
      <c r="AN36"/>
      <c r="AO36"/>
      <c r="AP36"/>
      <c r="AQ36"/>
      <c r="AR36"/>
    </row>
    <row r="37" spans="2:44" ht="15.75">
      <c r="B37" s="74" t="s">
        <v>189</v>
      </c>
      <c r="C37" s="9" t="s">
        <v>190</v>
      </c>
      <c r="D37" s="66"/>
      <c r="E37" s="66"/>
      <c r="F37" s="66"/>
      <c r="G37" s="66"/>
      <c r="H37" s="66"/>
      <c r="I37" s="66"/>
      <c r="J37" s="66"/>
      <c r="K37" s="66">
        <v>3300000</v>
      </c>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8"/>
      <c r="AM37"/>
      <c r="AN37"/>
      <c r="AO37"/>
      <c r="AP37"/>
      <c r="AQ37"/>
      <c r="AR37"/>
    </row>
    <row r="38" spans="2:44" ht="15">
      <c r="B38" s="62"/>
      <c r="C38" s="54"/>
      <c r="D38" s="54"/>
      <c r="E38" s="54"/>
      <c r="F38" s="54"/>
      <c r="G38" s="54"/>
      <c r="H38" s="54"/>
      <c r="I38" s="54"/>
      <c r="J38" s="54"/>
      <c r="K38" s="54"/>
      <c r="L38" s="38"/>
      <c r="M38" s="38"/>
      <c r="N38" s="38"/>
      <c r="O38" s="38"/>
      <c r="P38" s="38"/>
      <c r="Q38" s="54"/>
      <c r="R38" s="54"/>
      <c r="S38" s="54"/>
      <c r="T38" s="54"/>
      <c r="V38" s="38"/>
      <c r="W38" s="38"/>
      <c r="X38" s="38"/>
      <c r="Y38" s="38"/>
      <c r="Z38" s="54"/>
      <c r="AA38" s="54"/>
      <c r="AB38" s="54"/>
      <c r="AC38" s="54"/>
      <c r="AE38" s="38"/>
      <c r="AF38" s="38"/>
      <c r="AG38" s="38"/>
      <c r="AH38" s="38"/>
      <c r="AI38" s="54"/>
      <c r="AJ38" s="54"/>
      <c r="AK38" s="54"/>
      <c r="AL38" s="64"/>
      <c r="AM38"/>
      <c r="AN38"/>
      <c r="AO38"/>
      <c r="AP38"/>
      <c r="AQ38"/>
      <c r="AR38"/>
    </row>
    <row r="39" spans="2:44" ht="15.75">
      <c r="B39" s="74" t="s">
        <v>191</v>
      </c>
      <c r="C39" s="9" t="s">
        <v>192</v>
      </c>
      <c r="D39" s="66"/>
      <c r="E39" s="66"/>
      <c r="F39" s="66"/>
      <c r="G39" s="66"/>
      <c r="H39" s="66"/>
      <c r="I39" s="66"/>
      <c r="J39" s="66"/>
      <c r="K39" s="66">
        <v>516750000</v>
      </c>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8"/>
      <c r="AM39"/>
      <c r="AN39"/>
      <c r="AO39"/>
      <c r="AP39"/>
      <c r="AQ39"/>
      <c r="AR39"/>
    </row>
    <row r="40" spans="2:44" ht="15">
      <c r="B40" s="62"/>
      <c r="C40" s="54"/>
      <c r="D40" s="54"/>
      <c r="E40" s="54"/>
      <c r="F40" s="54"/>
      <c r="G40" s="54"/>
      <c r="H40" s="54"/>
      <c r="I40" s="54"/>
      <c r="J40" s="54"/>
      <c r="K40" s="54"/>
      <c r="L40" s="38"/>
      <c r="M40" s="38"/>
      <c r="N40" s="38"/>
      <c r="O40" s="38"/>
      <c r="P40" s="38"/>
      <c r="Q40" s="54"/>
      <c r="R40" s="54"/>
      <c r="S40" s="54"/>
      <c r="T40" s="54"/>
      <c r="V40" s="38"/>
      <c r="W40" s="38"/>
      <c r="X40" s="38"/>
      <c r="Y40" s="38"/>
      <c r="Z40" s="54"/>
      <c r="AA40" s="54"/>
      <c r="AB40" s="54"/>
      <c r="AC40" s="54"/>
      <c r="AE40" s="38"/>
      <c r="AF40" s="38"/>
      <c r="AG40" s="38"/>
      <c r="AH40" s="38"/>
      <c r="AI40" s="54"/>
      <c r="AJ40" s="54"/>
      <c r="AK40" s="54"/>
      <c r="AL40" s="64"/>
      <c r="AM40"/>
      <c r="AN40"/>
      <c r="AO40"/>
      <c r="AP40"/>
      <c r="AQ40"/>
      <c r="AR40"/>
    </row>
    <row r="41" spans="2:44" ht="24">
      <c r="B41" s="125" t="s">
        <v>193</v>
      </c>
      <c r="C41" s="9" t="s">
        <v>194</v>
      </c>
      <c r="D41" s="35"/>
      <c r="E41" s="37"/>
      <c r="F41" s="37"/>
      <c r="G41" s="37"/>
      <c r="H41" s="37"/>
      <c r="I41" s="37">
        <v>455369259</v>
      </c>
      <c r="J41" s="37"/>
      <c r="K41" s="37"/>
      <c r="L41" s="81"/>
      <c r="M41" s="35"/>
      <c r="N41" s="37"/>
      <c r="O41" s="37"/>
      <c r="P41" s="37"/>
      <c r="Q41" s="37"/>
      <c r="R41" s="37">
        <v>201087033</v>
      </c>
      <c r="S41" s="37"/>
      <c r="T41" s="37"/>
      <c r="U41" s="81"/>
      <c r="V41" s="37"/>
      <c r="W41" s="37"/>
      <c r="X41" s="37"/>
      <c r="Y41" s="37"/>
      <c r="Z41" s="37"/>
      <c r="AA41" s="37">
        <v>81911</v>
      </c>
      <c r="AB41" s="37"/>
      <c r="AC41" s="37"/>
      <c r="AD41" s="37"/>
      <c r="AE41" s="37"/>
      <c r="AF41" s="37"/>
      <c r="AG41" s="37"/>
      <c r="AH41" s="37"/>
      <c r="AI41" s="37"/>
      <c r="AJ41" s="37">
        <v>409555</v>
      </c>
      <c r="AK41" s="37"/>
      <c r="AL41" s="39"/>
      <c r="AM41" s="83"/>
      <c r="AN41"/>
      <c r="AO41"/>
      <c r="AP41"/>
      <c r="AQ41"/>
      <c r="AR41"/>
    </row>
    <row r="42" spans="2:44" ht="24">
      <c r="B42" s="126"/>
      <c r="C42" s="9" t="s">
        <v>195</v>
      </c>
      <c r="D42" s="37">
        <v>431324591</v>
      </c>
      <c r="E42" s="37">
        <v>474076700</v>
      </c>
      <c r="F42" s="37">
        <v>504746800</v>
      </c>
      <c r="G42" s="37">
        <v>639516651</v>
      </c>
      <c r="H42" s="37">
        <v>565760000</v>
      </c>
      <c r="I42" s="37">
        <v>607078700</v>
      </c>
      <c r="J42" s="37"/>
      <c r="K42" s="37"/>
      <c r="L42" s="82"/>
      <c r="M42" s="35"/>
      <c r="N42" s="37"/>
      <c r="O42" s="37"/>
      <c r="P42" s="37"/>
      <c r="Q42" s="37"/>
      <c r="R42" s="37"/>
      <c r="S42" s="37"/>
      <c r="T42" s="37"/>
      <c r="U42" s="82"/>
      <c r="V42" s="37"/>
      <c r="W42" s="37">
        <v>80436</v>
      </c>
      <c r="X42" s="37">
        <v>100489</v>
      </c>
      <c r="Y42" s="37">
        <v>150930</v>
      </c>
      <c r="Z42" s="37">
        <v>133936</v>
      </c>
      <c r="AA42" s="37"/>
      <c r="AB42" s="37"/>
      <c r="AC42" s="37"/>
      <c r="AD42" s="37"/>
      <c r="AE42" s="37">
        <v>628476</v>
      </c>
      <c r="AF42" s="37">
        <v>566977</v>
      </c>
      <c r="AG42" s="37">
        <v>672619</v>
      </c>
      <c r="AH42" s="37">
        <v>969744</v>
      </c>
      <c r="AI42" s="37">
        <v>669680</v>
      </c>
      <c r="AJ42" s="37"/>
      <c r="AK42" s="37"/>
      <c r="AL42" s="39"/>
      <c r="AM42" s="83"/>
      <c r="AN42"/>
      <c r="AO42"/>
      <c r="AP42"/>
      <c r="AQ42"/>
      <c r="AR42"/>
    </row>
    <row r="43" spans="2:44" ht="15">
      <c r="B43" s="127"/>
      <c r="C43" s="60" t="s">
        <v>176</v>
      </c>
      <c r="D43" s="66">
        <v>431324591</v>
      </c>
      <c r="E43" s="66">
        <v>474076700</v>
      </c>
      <c r="F43" s="66">
        <v>504746800</v>
      </c>
      <c r="G43" s="66">
        <v>639516651</v>
      </c>
      <c r="H43" s="66">
        <v>565760000</v>
      </c>
      <c r="I43" s="66">
        <f>SUM(I41:I42)</f>
        <v>1062447959</v>
      </c>
      <c r="J43" s="66"/>
      <c r="K43" s="66"/>
      <c r="L43" s="66"/>
      <c r="M43" s="66"/>
      <c r="N43" s="66"/>
      <c r="O43" s="66"/>
      <c r="P43" s="66"/>
      <c r="Q43" s="66"/>
      <c r="R43" s="66">
        <v>201087033</v>
      </c>
      <c r="S43" s="66"/>
      <c r="T43" s="66"/>
      <c r="U43" s="66"/>
      <c r="V43" s="66"/>
      <c r="W43" s="66">
        <v>80436</v>
      </c>
      <c r="X43" s="66">
        <v>100489</v>
      </c>
      <c r="Y43" s="66">
        <v>150930</v>
      </c>
      <c r="Z43" s="66">
        <v>133936</v>
      </c>
      <c r="AA43" s="66">
        <v>81911</v>
      </c>
      <c r="AB43" s="66"/>
      <c r="AC43" s="66"/>
      <c r="AD43" s="66"/>
      <c r="AE43" s="66">
        <v>628476</v>
      </c>
      <c r="AF43" s="66">
        <v>566977</v>
      </c>
      <c r="AG43" s="66">
        <v>672619</v>
      </c>
      <c r="AH43" s="66">
        <v>969744</v>
      </c>
      <c r="AI43" s="66">
        <v>669680</v>
      </c>
      <c r="AJ43" s="66">
        <v>409555</v>
      </c>
      <c r="AK43" s="66"/>
      <c r="AL43" s="66"/>
      <c r="AM43"/>
      <c r="AN43"/>
      <c r="AO43"/>
      <c r="AP43"/>
      <c r="AQ43"/>
      <c r="AR43"/>
    </row>
    <row r="44" spans="2:44" ht="15">
      <c r="B44" s="62"/>
      <c r="C44" s="54"/>
      <c r="D44" s="54"/>
      <c r="E44" s="54"/>
      <c r="F44" s="54"/>
      <c r="G44" s="54"/>
      <c r="H44" s="54"/>
      <c r="I44" s="54"/>
      <c r="J44" s="54"/>
      <c r="K44" s="54"/>
      <c r="L44" s="38"/>
      <c r="M44" s="38"/>
      <c r="N44" s="38"/>
      <c r="O44" s="38"/>
      <c r="P44" s="38"/>
      <c r="Q44" s="54"/>
      <c r="R44" s="54"/>
      <c r="S44" s="54"/>
      <c r="T44" s="54"/>
      <c r="V44" s="38"/>
      <c r="W44" s="38"/>
      <c r="X44" s="38"/>
      <c r="Y44" s="38"/>
      <c r="Z44" s="54"/>
      <c r="AA44" s="54"/>
      <c r="AB44" s="54"/>
      <c r="AC44" s="54"/>
      <c r="AE44" s="38"/>
      <c r="AF44" s="38"/>
      <c r="AG44" s="38"/>
      <c r="AH44" s="38"/>
      <c r="AI44" s="54"/>
      <c r="AJ44" s="54"/>
      <c r="AK44" s="54"/>
      <c r="AL44" s="64"/>
      <c r="AM44"/>
      <c r="AN44"/>
      <c r="AO44"/>
      <c r="AP44"/>
      <c r="AQ44"/>
      <c r="AR44"/>
    </row>
    <row r="45" spans="2:44" ht="34.5" customHeight="1">
      <c r="B45" s="74" t="s">
        <v>196</v>
      </c>
      <c r="C45" s="9" t="s">
        <v>197</v>
      </c>
      <c r="D45" s="66"/>
      <c r="E45" s="66">
        <v>1100000000</v>
      </c>
      <c r="F45" s="66">
        <v>1500000000</v>
      </c>
      <c r="G45" s="66"/>
      <c r="H45" s="66">
        <v>3000000000</v>
      </c>
      <c r="I45" s="66">
        <v>3721560000</v>
      </c>
      <c r="J45" s="66">
        <v>3997400000</v>
      </c>
      <c r="K45" s="66"/>
      <c r="L45" s="66"/>
      <c r="M45" s="66"/>
      <c r="N45" s="66"/>
      <c r="O45" s="66"/>
      <c r="P45" s="66"/>
      <c r="Q45" s="66"/>
      <c r="R45" s="66"/>
      <c r="S45" s="66"/>
      <c r="T45" s="66"/>
      <c r="U45" s="66"/>
      <c r="V45" s="66"/>
      <c r="W45" s="66"/>
      <c r="X45" s="66"/>
      <c r="Y45" s="66"/>
      <c r="Z45" s="66"/>
      <c r="AA45" s="66"/>
      <c r="AB45" s="66"/>
      <c r="AC45" s="66"/>
      <c r="AD45" s="66"/>
      <c r="AE45" s="66">
        <v>178869</v>
      </c>
      <c r="AF45" s="66"/>
      <c r="AG45" s="66">
        <v>248890</v>
      </c>
      <c r="AH45" s="66"/>
      <c r="AI45" s="66">
        <v>307000</v>
      </c>
      <c r="AJ45" s="66"/>
      <c r="AK45" s="66">
        <v>320617</v>
      </c>
      <c r="AL45" s="68"/>
      <c r="AN45"/>
      <c r="AP45"/>
      <c r="AR45"/>
    </row>
    <row r="46" spans="2:44" ht="15">
      <c r="B46" s="62"/>
      <c r="C46" s="54"/>
      <c r="D46" s="54"/>
      <c r="E46" s="54"/>
      <c r="F46" s="54"/>
      <c r="G46" s="54"/>
      <c r="H46" s="54"/>
      <c r="I46" s="54"/>
      <c r="J46" s="54"/>
      <c r="K46" s="54"/>
      <c r="L46" s="38"/>
      <c r="M46" s="38"/>
      <c r="N46" s="38"/>
      <c r="O46" s="38"/>
      <c r="P46" s="38"/>
      <c r="Q46" s="54"/>
      <c r="R46" s="54"/>
      <c r="S46" s="54"/>
      <c r="T46" s="54"/>
      <c r="V46" s="38"/>
      <c r="W46" s="38"/>
      <c r="X46" s="38"/>
      <c r="Y46" s="38"/>
      <c r="Z46" s="54"/>
      <c r="AA46" s="54"/>
      <c r="AB46" s="54"/>
      <c r="AC46" s="54"/>
      <c r="AE46" s="38"/>
      <c r="AF46" s="38"/>
      <c r="AG46" s="38"/>
      <c r="AH46" s="38"/>
      <c r="AI46" s="54"/>
      <c r="AJ46" s="54"/>
      <c r="AK46" s="54"/>
      <c r="AL46" s="64"/>
      <c r="AM46"/>
      <c r="AN46"/>
      <c r="AO46"/>
      <c r="AP46"/>
      <c r="AQ46"/>
      <c r="AR46"/>
    </row>
    <row r="47" spans="2:44" ht="24">
      <c r="B47" s="74" t="s">
        <v>198</v>
      </c>
      <c r="C47" s="9" t="s">
        <v>199</v>
      </c>
      <c r="D47" s="66">
        <v>30647584071</v>
      </c>
      <c r="E47" s="66">
        <v>33527832989</v>
      </c>
      <c r="F47" s="66">
        <v>36779960451</v>
      </c>
      <c r="G47" s="66">
        <v>41730480107.2</v>
      </c>
      <c r="H47" s="66">
        <v>46698884721.57</v>
      </c>
      <c r="I47" s="66">
        <v>62695080520</v>
      </c>
      <c r="J47" s="66">
        <v>57567947941</v>
      </c>
      <c r="K47" s="66">
        <v>55473300000</v>
      </c>
      <c r="L47" s="66"/>
      <c r="M47" s="66">
        <v>29964173960</v>
      </c>
      <c r="N47" s="66">
        <v>33525960034</v>
      </c>
      <c r="O47" s="66">
        <v>36769196462.16</v>
      </c>
      <c r="P47" s="66">
        <v>41708877068.54</v>
      </c>
      <c r="Q47" s="66">
        <v>46698884721.56</v>
      </c>
      <c r="R47" s="66">
        <v>28472720400</v>
      </c>
      <c r="S47" s="66">
        <v>59119200000</v>
      </c>
      <c r="T47" s="66"/>
      <c r="U47" s="66"/>
      <c r="V47" s="66">
        <v>5000000</v>
      </c>
      <c r="W47" s="66">
        <v>5000000</v>
      </c>
      <c r="X47" s="66">
        <v>5000000</v>
      </c>
      <c r="Y47" s="66">
        <v>5049206</v>
      </c>
      <c r="Z47" s="66">
        <v>5209359</v>
      </c>
      <c r="AA47" s="66">
        <v>5560540</v>
      </c>
      <c r="AB47" s="66">
        <v>5827318</v>
      </c>
      <c r="AC47" s="66">
        <v>6500000</v>
      </c>
      <c r="AD47" s="66"/>
      <c r="AE47" s="66">
        <v>24500000</v>
      </c>
      <c r="AF47" s="66">
        <v>25000000</v>
      </c>
      <c r="AG47" s="66">
        <v>25000000</v>
      </c>
      <c r="AH47" s="66">
        <v>25246030</v>
      </c>
      <c r="AI47" s="66">
        <v>26046795</v>
      </c>
      <c r="AJ47" s="66">
        <v>27246646.000000004</v>
      </c>
      <c r="AK47" s="66">
        <v>27971126.4</v>
      </c>
      <c r="AL47" s="68">
        <v>31200000</v>
      </c>
      <c r="AN47"/>
      <c r="AP47"/>
      <c r="AR47"/>
    </row>
    <row r="48" spans="2:44" ht="15">
      <c r="B48" s="62"/>
      <c r="C48" s="54"/>
      <c r="D48" s="54"/>
      <c r="E48" s="54"/>
      <c r="F48" s="54"/>
      <c r="G48" s="54"/>
      <c r="H48" s="54"/>
      <c r="I48" s="54"/>
      <c r="J48" s="54"/>
      <c r="K48" s="54"/>
      <c r="L48" s="38"/>
      <c r="M48" s="38"/>
      <c r="N48" s="38"/>
      <c r="O48" s="38"/>
      <c r="P48" s="38"/>
      <c r="Q48" s="54"/>
      <c r="R48" s="54"/>
      <c r="S48" s="54"/>
      <c r="T48" s="54"/>
      <c r="V48" s="38"/>
      <c r="W48" s="38"/>
      <c r="X48" s="38"/>
      <c r="Y48" s="38"/>
      <c r="Z48" s="54"/>
      <c r="AA48" s="54"/>
      <c r="AB48" s="54"/>
      <c r="AC48" s="54"/>
      <c r="AE48" s="38"/>
      <c r="AF48" s="38"/>
      <c r="AG48" s="38"/>
      <c r="AH48" s="38"/>
      <c r="AI48" s="54"/>
      <c r="AJ48" s="54"/>
      <c r="AK48" s="54"/>
      <c r="AL48" s="64"/>
      <c r="AM48"/>
      <c r="AN48"/>
      <c r="AO48"/>
      <c r="AP48"/>
      <c r="AQ48"/>
      <c r="AR48"/>
    </row>
    <row r="49" spans="2:44" ht="24">
      <c r="B49" s="74" t="s">
        <v>200</v>
      </c>
      <c r="C49" s="9" t="s">
        <v>201</v>
      </c>
      <c r="D49" s="66"/>
      <c r="E49" s="66">
        <v>1656984</v>
      </c>
      <c r="F49" s="66"/>
      <c r="G49" s="66">
        <v>3455652.2</v>
      </c>
      <c r="H49" s="66"/>
      <c r="I49" s="66"/>
      <c r="J49" s="66"/>
      <c r="K49" s="66"/>
      <c r="L49" s="66"/>
      <c r="M49" s="66"/>
      <c r="N49" s="66"/>
      <c r="O49" s="66"/>
      <c r="P49" s="66"/>
      <c r="Q49" s="66"/>
      <c r="R49" s="66"/>
      <c r="S49" s="66"/>
      <c r="T49" s="66"/>
      <c r="U49" s="66"/>
      <c r="V49" s="66">
        <v>3305</v>
      </c>
      <c r="W49" s="66">
        <v>5173</v>
      </c>
      <c r="X49" s="66">
        <v>7444</v>
      </c>
      <c r="Y49" s="66">
        <v>8000</v>
      </c>
      <c r="Z49" s="66">
        <v>9200</v>
      </c>
      <c r="AA49" s="66"/>
      <c r="AB49" s="66"/>
      <c r="AC49" s="66"/>
      <c r="AD49" s="66"/>
      <c r="AE49" s="66">
        <v>15202.999999999998</v>
      </c>
      <c r="AF49" s="66">
        <v>23278.5</v>
      </c>
      <c r="AG49" s="66">
        <v>32753.600000000002</v>
      </c>
      <c r="AH49" s="66">
        <v>35200</v>
      </c>
      <c r="AI49" s="66">
        <v>40480</v>
      </c>
      <c r="AJ49" s="66"/>
      <c r="AK49" s="66"/>
      <c r="AL49" s="68"/>
      <c r="AN49"/>
      <c r="AO49"/>
      <c r="AP49"/>
      <c r="AQ49"/>
      <c r="AR49"/>
    </row>
    <row r="50" spans="2:44" ht="15.75">
      <c r="B50" s="74"/>
      <c r="C50" s="9" t="s">
        <v>202</v>
      </c>
      <c r="D50" s="66"/>
      <c r="E50" s="66"/>
      <c r="F50" s="66"/>
      <c r="G50" s="66"/>
      <c r="H50" s="66"/>
      <c r="I50" s="66"/>
      <c r="J50" s="66"/>
      <c r="K50" s="66"/>
      <c r="L50" s="66"/>
      <c r="M50" s="66"/>
      <c r="N50" s="66">
        <v>17222088</v>
      </c>
      <c r="O50" s="66">
        <v>28427446</v>
      </c>
      <c r="P50" s="66">
        <v>43530341</v>
      </c>
      <c r="Q50" s="66"/>
      <c r="R50" s="66">
        <v>12631700</v>
      </c>
      <c r="S50" s="66">
        <v>44500000</v>
      </c>
      <c r="T50" s="66"/>
      <c r="U50" s="66"/>
      <c r="V50" s="66"/>
      <c r="W50" s="66">
        <v>20519</v>
      </c>
      <c r="X50" s="66">
        <v>50833</v>
      </c>
      <c r="Y50" s="66">
        <v>70599</v>
      </c>
      <c r="Z50" s="66"/>
      <c r="AA50" s="66">
        <v>73245</v>
      </c>
      <c r="AB50" s="66">
        <v>67199</v>
      </c>
      <c r="AC50" s="66">
        <v>34488</v>
      </c>
      <c r="AD50" s="66"/>
      <c r="AE50" s="66"/>
      <c r="AF50" s="66">
        <v>92335.5</v>
      </c>
      <c r="AG50" s="66">
        <v>223665.2</v>
      </c>
      <c r="AH50" s="66">
        <v>398807</v>
      </c>
      <c r="AI50" s="66"/>
      <c r="AJ50" s="66">
        <v>356125</v>
      </c>
      <c r="AK50" s="66">
        <v>288955.7</v>
      </c>
      <c r="AL50" s="68">
        <v>148298.4</v>
      </c>
      <c r="AN50"/>
      <c r="AO50"/>
      <c r="AP50"/>
      <c r="AQ50"/>
      <c r="AR50"/>
    </row>
    <row r="51" spans="3:44" ht="15">
      <c r="C51" s="60" t="s">
        <v>176</v>
      </c>
      <c r="D51" s="66">
        <f>D49+D50</f>
        <v>0</v>
      </c>
      <c r="E51" s="66">
        <f aca="true" t="shared" si="11" ref="E51:K51">E49+E50</f>
        <v>1656984</v>
      </c>
      <c r="F51" s="66">
        <f t="shared" si="11"/>
        <v>0</v>
      </c>
      <c r="G51" s="66">
        <f t="shared" si="11"/>
        <v>3455652.2</v>
      </c>
      <c r="H51" s="66">
        <f t="shared" si="11"/>
        <v>0</v>
      </c>
      <c r="I51" s="66">
        <f t="shared" si="11"/>
        <v>0</v>
      </c>
      <c r="J51" s="66">
        <f t="shared" si="11"/>
        <v>0</v>
      </c>
      <c r="K51" s="66">
        <f t="shared" si="11"/>
        <v>0</v>
      </c>
      <c r="L51" s="66"/>
      <c r="M51" s="66">
        <f>M49+M50</f>
        <v>0</v>
      </c>
      <c r="N51" s="66">
        <f aca="true" t="shared" si="12" ref="N51:T51">N49+N50</f>
        <v>17222088</v>
      </c>
      <c r="O51" s="66">
        <f t="shared" si="12"/>
        <v>28427446</v>
      </c>
      <c r="P51" s="66">
        <f t="shared" si="12"/>
        <v>43530341</v>
      </c>
      <c r="Q51" s="66">
        <f t="shared" si="12"/>
        <v>0</v>
      </c>
      <c r="R51" s="66">
        <f t="shared" si="12"/>
        <v>12631700</v>
      </c>
      <c r="S51" s="66">
        <f t="shared" si="12"/>
        <v>44500000</v>
      </c>
      <c r="T51" s="66">
        <f t="shared" si="12"/>
        <v>0</v>
      </c>
      <c r="U51" s="66"/>
      <c r="V51" s="66">
        <f>V49+V50</f>
        <v>3305</v>
      </c>
      <c r="W51" s="66">
        <f aca="true" t="shared" si="13" ref="W51:AC51">W49+W50</f>
        <v>25692</v>
      </c>
      <c r="X51" s="66">
        <f t="shared" si="13"/>
        <v>58277</v>
      </c>
      <c r="Y51" s="66">
        <f t="shared" si="13"/>
        <v>78599</v>
      </c>
      <c r="Z51" s="66">
        <f t="shared" si="13"/>
        <v>9200</v>
      </c>
      <c r="AA51" s="66">
        <f t="shared" si="13"/>
        <v>73245</v>
      </c>
      <c r="AB51" s="66">
        <f t="shared" si="13"/>
        <v>67199</v>
      </c>
      <c r="AC51" s="66">
        <f t="shared" si="13"/>
        <v>34488</v>
      </c>
      <c r="AD51" s="66"/>
      <c r="AE51" s="66">
        <f>AE49+AE50</f>
        <v>15202.999999999998</v>
      </c>
      <c r="AF51" s="66">
        <f aca="true" t="shared" si="14" ref="AF51:AL51">AF49+AF50</f>
        <v>115614</v>
      </c>
      <c r="AG51" s="66">
        <f t="shared" si="14"/>
        <v>256418.80000000002</v>
      </c>
      <c r="AH51" s="66">
        <f t="shared" si="14"/>
        <v>434007</v>
      </c>
      <c r="AI51" s="66">
        <f t="shared" si="14"/>
        <v>40480</v>
      </c>
      <c r="AJ51" s="66">
        <f t="shared" si="14"/>
        <v>356125</v>
      </c>
      <c r="AK51" s="66">
        <f t="shared" si="14"/>
        <v>288955.7</v>
      </c>
      <c r="AL51" s="66">
        <f t="shared" si="14"/>
        <v>148298.4</v>
      </c>
      <c r="AM51"/>
      <c r="AN51"/>
      <c r="AO51"/>
      <c r="AP51"/>
      <c r="AQ51"/>
      <c r="AR51"/>
    </row>
    <row r="53" spans="2:44" ht="15.75">
      <c r="B53" s="74" t="s">
        <v>203</v>
      </c>
      <c r="C53" s="9" t="s">
        <v>204</v>
      </c>
      <c r="D53" s="66"/>
      <c r="E53" s="66"/>
      <c r="F53" s="66"/>
      <c r="G53" s="66">
        <v>4678000000</v>
      </c>
      <c r="H53" s="66">
        <v>11778889952</v>
      </c>
      <c r="I53" s="66"/>
      <c r="J53" s="66"/>
      <c r="K53" s="66"/>
      <c r="L53" s="66"/>
      <c r="M53" s="66"/>
      <c r="N53" s="66"/>
      <c r="O53" s="66"/>
      <c r="P53" s="66"/>
      <c r="Q53" s="66"/>
      <c r="R53" s="66"/>
      <c r="S53" s="66"/>
      <c r="T53" s="66"/>
      <c r="U53" s="66"/>
      <c r="V53" s="66">
        <v>409</v>
      </c>
      <c r="W53" s="66">
        <v>273.67346938775506</v>
      </c>
      <c r="X53" s="66">
        <v>273.46938775510205</v>
      </c>
      <c r="Y53" s="66">
        <v>570.625</v>
      </c>
      <c r="Z53" s="66">
        <v>396.6666666666667</v>
      </c>
      <c r="AA53" s="66"/>
      <c r="AB53" s="66"/>
      <c r="AC53" s="66"/>
      <c r="AD53" s="66"/>
      <c r="AE53" s="66">
        <v>1359</v>
      </c>
      <c r="AF53" s="66">
        <v>1341</v>
      </c>
      <c r="AG53" s="66">
        <v>1340</v>
      </c>
      <c r="AH53" s="66">
        <v>2739</v>
      </c>
      <c r="AI53" s="66">
        <v>1904</v>
      </c>
      <c r="AJ53" s="66"/>
      <c r="AK53" s="66"/>
      <c r="AL53" s="68"/>
      <c r="AN53"/>
      <c r="AO53"/>
      <c r="AP53"/>
      <c r="AQ53"/>
      <c r="AR53"/>
    </row>
    <row r="54" spans="2:44" ht="15">
      <c r="B54" s="62"/>
      <c r="C54" s="54"/>
      <c r="D54" s="54"/>
      <c r="E54" s="54"/>
      <c r="F54" s="54"/>
      <c r="G54" s="54"/>
      <c r="H54" s="54"/>
      <c r="I54" s="54"/>
      <c r="J54" s="54"/>
      <c r="K54" s="54"/>
      <c r="L54" s="38"/>
      <c r="M54" s="38"/>
      <c r="N54" s="38"/>
      <c r="O54" s="38"/>
      <c r="P54" s="38"/>
      <c r="Q54" s="54"/>
      <c r="R54" s="54"/>
      <c r="S54" s="54"/>
      <c r="T54" s="54"/>
      <c r="V54" s="38"/>
      <c r="W54" s="38"/>
      <c r="X54" s="38"/>
      <c r="Y54" s="38"/>
      <c r="Z54" s="54"/>
      <c r="AA54" s="54"/>
      <c r="AB54" s="54"/>
      <c r="AC54" s="54"/>
      <c r="AE54" s="38"/>
      <c r="AF54" s="38"/>
      <c r="AG54" s="38"/>
      <c r="AH54" s="38"/>
      <c r="AI54" s="54"/>
      <c r="AJ54" s="54"/>
      <c r="AK54" s="54"/>
      <c r="AL54" s="64"/>
      <c r="AM54"/>
      <c r="AN54"/>
      <c r="AO54"/>
      <c r="AP54"/>
      <c r="AQ54"/>
      <c r="AR54"/>
    </row>
    <row r="55" spans="2:44" ht="24">
      <c r="B55" s="74" t="s">
        <v>205</v>
      </c>
      <c r="C55" s="9" t="s">
        <v>206</v>
      </c>
      <c r="D55" s="66">
        <v>120000000</v>
      </c>
      <c r="E55" s="66">
        <v>320000000</v>
      </c>
      <c r="F55" s="66">
        <v>532740458</v>
      </c>
      <c r="G55" s="66">
        <v>537975091</v>
      </c>
      <c r="H55" s="66">
        <v>512000000</v>
      </c>
      <c r="I55" s="66">
        <v>626970879</v>
      </c>
      <c r="J55" s="66">
        <v>637072686</v>
      </c>
      <c r="K55" s="66"/>
      <c r="L55" s="66"/>
      <c r="M55" s="66"/>
      <c r="N55" s="66">
        <v>173291686</v>
      </c>
      <c r="O55" s="66">
        <v>497369771</v>
      </c>
      <c r="P55" s="66">
        <v>534630755</v>
      </c>
      <c r="Q55" s="66">
        <v>571741273</v>
      </c>
      <c r="R55" s="66">
        <v>612864073</v>
      </c>
      <c r="S55" s="66"/>
      <c r="T55" s="66"/>
      <c r="U55" s="66"/>
      <c r="V55" s="66"/>
      <c r="W55" s="66">
        <v>159224</v>
      </c>
      <c r="X55" s="66">
        <v>353067</v>
      </c>
      <c r="Y55" s="66">
        <v>420491</v>
      </c>
      <c r="Z55" s="66">
        <v>409610</v>
      </c>
      <c r="AA55" s="66">
        <v>471511</v>
      </c>
      <c r="AB55" s="66">
        <v>502822</v>
      </c>
      <c r="AC55" s="66"/>
      <c r="AD55" s="66"/>
      <c r="AE55" s="66"/>
      <c r="AF55" s="66">
        <v>875732</v>
      </c>
      <c r="AG55" s="66">
        <v>1941868.5</v>
      </c>
      <c r="AH55" s="66">
        <v>2312700.5</v>
      </c>
      <c r="AI55" s="66">
        <v>2252855</v>
      </c>
      <c r="AJ55" s="66">
        <v>2593310.5</v>
      </c>
      <c r="AK55" s="66">
        <v>2765521</v>
      </c>
      <c r="AL55" s="68">
        <v>3413199.9999999995</v>
      </c>
      <c r="AM55"/>
      <c r="AO55"/>
      <c r="AQ55"/>
      <c r="AR55"/>
    </row>
    <row r="56" spans="2:44" ht="15">
      <c r="B56" s="62"/>
      <c r="C56" s="54"/>
      <c r="D56" s="54"/>
      <c r="E56" s="54"/>
      <c r="F56" s="54"/>
      <c r="G56" s="54"/>
      <c r="H56" s="54"/>
      <c r="I56" s="54"/>
      <c r="J56" s="54"/>
      <c r="K56" s="54"/>
      <c r="L56" s="38"/>
      <c r="M56" s="38"/>
      <c r="N56" s="38"/>
      <c r="O56" s="38"/>
      <c r="P56" s="38"/>
      <c r="Q56" s="54"/>
      <c r="R56" s="54"/>
      <c r="S56" s="54"/>
      <c r="T56" s="54"/>
      <c r="V56" s="38"/>
      <c r="W56" s="38"/>
      <c r="X56" s="38"/>
      <c r="Y56" s="38"/>
      <c r="Z56" s="54"/>
      <c r="AA56" s="54"/>
      <c r="AB56" s="54"/>
      <c r="AC56" s="54"/>
      <c r="AE56" s="38"/>
      <c r="AF56" s="38"/>
      <c r="AG56" s="38"/>
      <c r="AH56" s="38"/>
      <c r="AI56" s="54"/>
      <c r="AJ56" s="54"/>
      <c r="AK56" s="54"/>
      <c r="AL56" s="64"/>
      <c r="AM56"/>
      <c r="AN56"/>
      <c r="AO56"/>
      <c r="AP56"/>
      <c r="AQ56"/>
      <c r="AR56"/>
    </row>
    <row r="57" spans="2:44" ht="31.5">
      <c r="B57" s="74" t="s">
        <v>207</v>
      </c>
      <c r="C57" s="9" t="s">
        <v>208</v>
      </c>
      <c r="D57" s="66"/>
      <c r="E57" s="66">
        <v>109000000</v>
      </c>
      <c r="F57" s="66">
        <v>230913963.3</v>
      </c>
      <c r="G57" s="66">
        <v>238132228</v>
      </c>
      <c r="H57" s="66">
        <v>237239411</v>
      </c>
      <c r="I57" s="66">
        <v>254400000</v>
      </c>
      <c r="J57" s="66"/>
      <c r="K57" s="66"/>
      <c r="L57" s="66"/>
      <c r="M57" s="66">
        <v>633715400</v>
      </c>
      <c r="N57" s="66">
        <v>1454151000</v>
      </c>
      <c r="O57" s="66">
        <v>1775900000</v>
      </c>
      <c r="P57" s="66">
        <v>4056644620</v>
      </c>
      <c r="Q57" s="66">
        <v>6700312932</v>
      </c>
      <c r="R57" s="66">
        <v>7453375995</v>
      </c>
      <c r="S57" s="66">
        <v>5102197320</v>
      </c>
      <c r="T57" s="66"/>
      <c r="U57" s="66"/>
      <c r="V57" s="66">
        <v>196226</v>
      </c>
      <c r="W57" s="66">
        <v>216856</v>
      </c>
      <c r="X57" s="66">
        <v>315431</v>
      </c>
      <c r="Y57" s="66">
        <v>729268</v>
      </c>
      <c r="Z57" s="66">
        <v>750368</v>
      </c>
      <c r="AA57" s="66">
        <v>764913</v>
      </c>
      <c r="AB57" s="66">
        <v>755683</v>
      </c>
      <c r="AC57" s="66"/>
      <c r="AD57" s="66"/>
      <c r="AE57" s="66"/>
      <c r="AF57" s="66"/>
      <c r="AG57" s="66"/>
      <c r="AH57" s="66"/>
      <c r="AI57" s="66"/>
      <c r="AJ57" s="66"/>
      <c r="AK57" s="66">
        <v>2947163.6999999997</v>
      </c>
      <c r="AL57" s="68"/>
      <c r="AM57"/>
      <c r="AN57"/>
      <c r="AO57"/>
      <c r="AP57"/>
      <c r="AQ57"/>
      <c r="AR57"/>
    </row>
    <row r="58" spans="2:44" ht="15">
      <c r="B58" s="62"/>
      <c r="C58" s="54"/>
      <c r="D58" s="54"/>
      <c r="E58" s="54"/>
      <c r="F58" s="54"/>
      <c r="G58" s="54"/>
      <c r="H58" s="54"/>
      <c r="I58" s="54"/>
      <c r="J58" s="54"/>
      <c r="K58" s="54"/>
      <c r="L58" s="38"/>
      <c r="M58" s="38"/>
      <c r="N58" s="38"/>
      <c r="O58" s="38"/>
      <c r="P58" s="38"/>
      <c r="Q58" s="54"/>
      <c r="R58" s="54"/>
      <c r="S58" s="54"/>
      <c r="T58" s="54"/>
      <c r="V58" s="38"/>
      <c r="W58" s="38"/>
      <c r="X58" s="38"/>
      <c r="Y58" s="38"/>
      <c r="Z58" s="54"/>
      <c r="AA58" s="54"/>
      <c r="AB58" s="54"/>
      <c r="AC58" s="54"/>
      <c r="AE58" s="38"/>
      <c r="AF58" s="38"/>
      <c r="AG58" s="38"/>
      <c r="AH58" s="38"/>
      <c r="AI58" s="54"/>
      <c r="AJ58" s="54"/>
      <c r="AK58" s="54"/>
      <c r="AL58" s="64"/>
      <c r="AM58"/>
      <c r="AN58"/>
      <c r="AO58"/>
      <c r="AP58"/>
      <c r="AQ58"/>
      <c r="AR58"/>
    </row>
    <row r="59" spans="2:44" ht="31.5">
      <c r="B59" s="74" t="s">
        <v>209</v>
      </c>
      <c r="C59" s="9" t="s">
        <v>210</v>
      </c>
      <c r="D59" s="66"/>
      <c r="E59" s="66"/>
      <c r="F59" s="66">
        <v>96000000</v>
      </c>
      <c r="G59" s="66">
        <v>295000000</v>
      </c>
      <c r="H59" s="66">
        <v>254000000</v>
      </c>
      <c r="I59" s="66">
        <v>250000000</v>
      </c>
      <c r="J59" s="66"/>
      <c r="K59" s="66"/>
      <c r="L59" s="66"/>
      <c r="M59" s="66"/>
      <c r="N59" s="66">
        <v>24000000</v>
      </c>
      <c r="O59" s="66">
        <v>69129026</v>
      </c>
      <c r="P59" s="66">
        <v>103788500</v>
      </c>
      <c r="Q59" s="66"/>
      <c r="R59" s="66"/>
      <c r="S59" s="66"/>
      <c r="T59" s="66"/>
      <c r="U59" s="66"/>
      <c r="V59" s="66"/>
      <c r="W59" s="66"/>
      <c r="X59" s="66"/>
      <c r="Y59" s="66"/>
      <c r="Z59" s="66"/>
      <c r="AA59" s="66"/>
      <c r="AB59" s="66"/>
      <c r="AC59" s="66"/>
      <c r="AD59" s="66"/>
      <c r="AE59" s="66"/>
      <c r="AF59" s="66">
        <v>18000</v>
      </c>
      <c r="AG59" s="66">
        <v>18668</v>
      </c>
      <c r="AH59" s="66">
        <v>24260</v>
      </c>
      <c r="AI59" s="66">
        <v>32650</v>
      </c>
      <c r="AJ59" s="66"/>
      <c r="AK59" s="66"/>
      <c r="AL59" s="68"/>
      <c r="AM59"/>
      <c r="AN59"/>
      <c r="AO59"/>
      <c r="AP59"/>
      <c r="AQ59"/>
      <c r="AR59"/>
    </row>
    <row r="60" spans="2:44" ht="15">
      <c r="B60" s="62"/>
      <c r="C60" s="54"/>
      <c r="D60" s="54"/>
      <c r="E60" s="54"/>
      <c r="F60" s="54"/>
      <c r="G60" s="54"/>
      <c r="H60" s="54"/>
      <c r="I60" s="54"/>
      <c r="J60" s="54"/>
      <c r="K60" s="54"/>
      <c r="L60" s="38"/>
      <c r="M60" s="38"/>
      <c r="N60" s="38"/>
      <c r="O60" s="38"/>
      <c r="P60" s="38"/>
      <c r="Q60" s="54"/>
      <c r="R60" s="54"/>
      <c r="S60" s="54"/>
      <c r="T60" s="54"/>
      <c r="V60" s="38"/>
      <c r="W60" s="38"/>
      <c r="X60" s="38"/>
      <c r="Y60" s="38"/>
      <c r="Z60" s="54"/>
      <c r="AA60" s="54"/>
      <c r="AB60" s="54"/>
      <c r="AC60" s="54"/>
      <c r="AE60" s="38"/>
      <c r="AF60" s="38"/>
      <c r="AG60" s="38"/>
      <c r="AH60" s="38"/>
      <c r="AI60" s="54"/>
      <c r="AJ60" s="54"/>
      <c r="AK60" s="54"/>
      <c r="AL60" s="64"/>
      <c r="AM60"/>
      <c r="AN60"/>
      <c r="AO60"/>
      <c r="AP60"/>
      <c r="AQ60"/>
      <c r="AR60"/>
    </row>
    <row r="61" spans="2:44" ht="16.5" thickBot="1">
      <c r="B61" s="84" t="s">
        <v>211</v>
      </c>
      <c r="C61" s="85" t="s">
        <v>212</v>
      </c>
      <c r="D61" s="86"/>
      <c r="E61" s="86"/>
      <c r="F61" s="86"/>
      <c r="G61" s="86"/>
      <c r="H61" s="86"/>
      <c r="I61" s="86"/>
      <c r="J61" s="86"/>
      <c r="K61" s="86"/>
      <c r="L61" s="86"/>
      <c r="M61" s="86"/>
      <c r="N61" s="86"/>
      <c r="O61" s="86"/>
      <c r="P61" s="86">
        <v>1767992656</v>
      </c>
      <c r="Q61" s="86">
        <v>2666396109</v>
      </c>
      <c r="R61" s="86">
        <v>3148440631</v>
      </c>
      <c r="S61" s="86">
        <v>4092194765</v>
      </c>
      <c r="T61" s="86"/>
      <c r="U61" s="86"/>
      <c r="V61" s="86"/>
      <c r="W61" s="86"/>
      <c r="X61" s="86"/>
      <c r="Y61" s="86">
        <v>76259</v>
      </c>
      <c r="Z61" s="86">
        <v>90623</v>
      </c>
      <c r="AA61" s="86">
        <v>100660.24390243903</v>
      </c>
      <c r="AB61" s="86">
        <v>130784.5238095238</v>
      </c>
      <c r="AC61" s="86"/>
      <c r="AD61" s="86"/>
      <c r="AE61" s="86"/>
      <c r="AF61" s="86"/>
      <c r="AG61" s="86"/>
      <c r="AH61" s="86">
        <v>327913</v>
      </c>
      <c r="AI61" s="86">
        <v>389678</v>
      </c>
      <c r="AJ61" s="86">
        <v>412707</v>
      </c>
      <c r="AK61" s="86">
        <v>549295</v>
      </c>
      <c r="AL61" s="87"/>
      <c r="AM61"/>
      <c r="AO61"/>
      <c r="AP61"/>
      <c r="AQ61"/>
      <c r="AR61"/>
    </row>
    <row r="62" spans="2:44" ht="15">
      <c r="B62" s="88" t="s">
        <v>213</v>
      </c>
      <c r="M62" s="41">
        <f>M57/1000000</f>
        <v>633.7154</v>
      </c>
      <c r="N62" s="41">
        <f aca="true" t="shared" si="15" ref="N62:S62">N55/1000000</f>
        <v>173.291686</v>
      </c>
      <c r="O62" s="41">
        <f t="shared" si="15"/>
        <v>497.369771</v>
      </c>
      <c r="P62" s="41">
        <f t="shared" si="15"/>
        <v>534.630755</v>
      </c>
      <c r="Q62" s="41">
        <f t="shared" si="15"/>
        <v>571.741273</v>
      </c>
      <c r="R62" s="41">
        <f t="shared" si="15"/>
        <v>612.864073</v>
      </c>
      <c r="S62" s="41">
        <f t="shared" si="15"/>
        <v>0</v>
      </c>
      <c r="T62" s="41">
        <f>T57/1000000</f>
        <v>0</v>
      </c>
      <c r="AM62"/>
      <c r="AN62"/>
      <c r="AO62"/>
      <c r="AP62"/>
      <c r="AQ62"/>
      <c r="AR62"/>
    </row>
    <row r="63" spans="2:44" ht="15.75">
      <c r="B63" s="89" t="s">
        <v>214</v>
      </c>
      <c r="AM63"/>
      <c r="AN63"/>
      <c r="AO63"/>
      <c r="AP63"/>
      <c r="AQ63"/>
      <c r="AR63"/>
    </row>
    <row r="64" spans="39:44" ht="15">
      <c r="AM64"/>
      <c r="AN64"/>
      <c r="AO64"/>
      <c r="AP64"/>
      <c r="AQ64"/>
      <c r="AR64"/>
    </row>
  </sheetData>
  <mergeCells count="12">
    <mergeCell ref="V1:AC1"/>
    <mergeCell ref="AE1:AL1"/>
    <mergeCell ref="B8:B10"/>
    <mergeCell ref="B12:B15"/>
    <mergeCell ref="B19:B21"/>
    <mergeCell ref="A3:A5"/>
    <mergeCell ref="B3:B6"/>
    <mergeCell ref="B41:B43"/>
    <mergeCell ref="D1:K1"/>
    <mergeCell ref="M1:T1"/>
    <mergeCell ref="B23:B27"/>
    <mergeCell ref="B31:B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zoomScale="82" zoomScaleNormal="82" workbookViewId="0" topLeftCell="A1">
      <selection activeCell="C1" sqref="C1:G1"/>
    </sheetView>
  </sheetViews>
  <sheetFormatPr defaultColWidth="11.421875" defaultRowHeight="15"/>
  <cols>
    <col min="1" max="1" width="4.28125" style="41" customWidth="1"/>
    <col min="2" max="3" width="40.00390625" style="41" customWidth="1"/>
    <col min="4" max="4" width="11.421875" style="41" customWidth="1"/>
    <col min="5" max="5" width="11.421875" style="90" customWidth="1"/>
    <col min="6" max="6" width="11.421875" style="41" customWidth="1"/>
    <col min="7" max="7" width="11.421875" style="90" customWidth="1"/>
    <col min="8" max="8" width="11.421875" style="41" customWidth="1"/>
    <col min="9" max="9" width="11.421875" style="93" customWidth="1"/>
    <col min="10" max="10" width="33.8515625" style="41" customWidth="1"/>
    <col min="11" max="16384" width="11.421875" style="41" customWidth="1"/>
  </cols>
  <sheetData>
    <row r="1" spans="2:7" ht="35.25" customHeight="1">
      <c r="B1" s="112" t="s">
        <v>249</v>
      </c>
      <c r="C1" s="138" t="s">
        <v>243</v>
      </c>
      <c r="D1" s="139"/>
      <c r="E1" s="139"/>
      <c r="F1" s="139"/>
      <c r="G1" s="139"/>
    </row>
    <row r="3" spans="2:10" ht="32.25" customHeight="1">
      <c r="B3" s="91"/>
      <c r="C3" s="91"/>
      <c r="D3" s="91" t="s">
        <v>269</v>
      </c>
      <c r="E3" s="92">
        <v>1</v>
      </c>
      <c r="F3" s="91" t="s">
        <v>268</v>
      </c>
      <c r="G3" s="92" t="s">
        <v>244</v>
      </c>
      <c r="H3" s="91" t="s">
        <v>270</v>
      </c>
      <c r="I3" s="94" t="s">
        <v>245</v>
      </c>
      <c r="J3" s="91"/>
    </row>
    <row r="4" spans="2:13" ht="51.75">
      <c r="B4" s="103" t="s">
        <v>232</v>
      </c>
      <c r="C4" s="103" t="s">
        <v>251</v>
      </c>
      <c r="D4" s="103">
        <v>0.19</v>
      </c>
      <c r="E4" s="97">
        <v>2010</v>
      </c>
      <c r="F4" s="103"/>
      <c r="G4" s="97"/>
      <c r="H4" s="103">
        <v>2.67</v>
      </c>
      <c r="I4" s="98">
        <v>2011</v>
      </c>
      <c r="J4" s="104" t="s">
        <v>229</v>
      </c>
      <c r="K4" s="105"/>
      <c r="L4" s="105"/>
      <c r="M4" s="105"/>
    </row>
    <row r="5" spans="2:13" ht="15" hidden="1">
      <c r="B5" s="106" t="s">
        <v>215</v>
      </c>
      <c r="C5" s="106" t="s">
        <v>215</v>
      </c>
      <c r="D5" s="106"/>
      <c r="E5" s="99">
        <v>2011</v>
      </c>
      <c r="F5" s="106"/>
      <c r="G5" s="99"/>
      <c r="H5" s="106"/>
      <c r="I5" s="100"/>
      <c r="J5" s="107"/>
      <c r="K5" s="105"/>
      <c r="L5" s="105"/>
      <c r="M5" s="105"/>
    </row>
    <row r="6" spans="2:13" ht="15" hidden="1">
      <c r="B6" s="106" t="s">
        <v>217</v>
      </c>
      <c r="C6" s="106" t="s">
        <v>235</v>
      </c>
      <c r="D6" s="108">
        <v>0.004</v>
      </c>
      <c r="E6" s="99">
        <v>2011</v>
      </c>
      <c r="F6" s="106"/>
      <c r="G6" s="99"/>
      <c r="H6" s="108">
        <v>2.651930975787253</v>
      </c>
      <c r="I6" s="100">
        <v>2010</v>
      </c>
      <c r="J6" s="107"/>
      <c r="K6" s="105"/>
      <c r="L6" s="105"/>
      <c r="M6" s="105"/>
    </row>
    <row r="7" spans="2:13" ht="15">
      <c r="B7" s="106" t="s">
        <v>220</v>
      </c>
      <c r="C7" s="106" t="s">
        <v>252</v>
      </c>
      <c r="D7" s="106">
        <v>0.26</v>
      </c>
      <c r="E7" s="99">
        <v>2010</v>
      </c>
      <c r="F7" s="106"/>
      <c r="G7" s="99">
        <v>2010</v>
      </c>
      <c r="H7" s="106">
        <v>3.92</v>
      </c>
      <c r="I7" s="100">
        <v>2011</v>
      </c>
      <c r="J7" s="107"/>
      <c r="K7" s="105"/>
      <c r="L7" s="105"/>
      <c r="M7" s="105"/>
    </row>
    <row r="8" spans="2:13" ht="26.25">
      <c r="B8" s="106" t="s">
        <v>228</v>
      </c>
      <c r="C8" s="106" t="s">
        <v>253</v>
      </c>
      <c r="D8" s="106">
        <v>0.17</v>
      </c>
      <c r="E8" s="99">
        <v>2011</v>
      </c>
      <c r="F8" s="106">
        <v>4.57</v>
      </c>
      <c r="G8" s="99">
        <v>2011</v>
      </c>
      <c r="H8" s="106">
        <v>8.09</v>
      </c>
      <c r="I8" s="100">
        <v>2011</v>
      </c>
      <c r="J8" s="107" t="s">
        <v>239</v>
      </c>
      <c r="K8" s="105"/>
      <c r="L8" s="105"/>
      <c r="M8" s="105"/>
    </row>
    <row r="9" spans="2:13" ht="15">
      <c r="B9" s="106" t="s">
        <v>240</v>
      </c>
      <c r="C9" s="106" t="s">
        <v>254</v>
      </c>
      <c r="D9" s="106">
        <v>0.23</v>
      </c>
      <c r="E9" s="99">
        <v>2010</v>
      </c>
      <c r="F9" s="106">
        <v>6.28</v>
      </c>
      <c r="G9" s="99">
        <v>2010</v>
      </c>
      <c r="H9" s="106">
        <v>8.59</v>
      </c>
      <c r="I9" s="100">
        <v>2010</v>
      </c>
      <c r="J9" s="107"/>
      <c r="K9" s="105"/>
      <c r="L9" s="105"/>
      <c r="M9" s="105"/>
    </row>
    <row r="10" spans="2:13" ht="15">
      <c r="B10" s="106" t="s">
        <v>242</v>
      </c>
      <c r="C10" s="106" t="s">
        <v>255</v>
      </c>
      <c r="D10" s="108">
        <v>0.54</v>
      </c>
      <c r="E10" s="99">
        <v>2012</v>
      </c>
      <c r="F10" s="108">
        <v>15.23</v>
      </c>
      <c r="G10" s="99">
        <v>2012</v>
      </c>
      <c r="H10" s="108">
        <v>8.61</v>
      </c>
      <c r="I10" s="100">
        <v>2012</v>
      </c>
      <c r="J10" s="107"/>
      <c r="K10" s="105"/>
      <c r="L10" s="105"/>
      <c r="M10" s="105"/>
    </row>
    <row r="11" spans="2:13" ht="15">
      <c r="B11" s="106" t="s">
        <v>238</v>
      </c>
      <c r="C11" s="106" t="s">
        <v>256</v>
      </c>
      <c r="D11" s="108">
        <v>0.28</v>
      </c>
      <c r="E11" s="99">
        <v>2011</v>
      </c>
      <c r="F11" s="108">
        <v>8.760364297802049</v>
      </c>
      <c r="G11" s="99">
        <v>2011</v>
      </c>
      <c r="H11" s="108">
        <v>10.09</v>
      </c>
      <c r="I11" s="100" t="s">
        <v>237</v>
      </c>
      <c r="J11" s="107"/>
      <c r="K11" s="105"/>
      <c r="L11" s="105"/>
      <c r="M11" s="105"/>
    </row>
    <row r="12" spans="2:13" ht="15">
      <c r="B12" s="106" t="s">
        <v>223</v>
      </c>
      <c r="C12" s="106" t="s">
        <v>257</v>
      </c>
      <c r="D12" s="108">
        <v>0.33</v>
      </c>
      <c r="E12" s="99">
        <v>2012</v>
      </c>
      <c r="F12" s="108">
        <v>6.84</v>
      </c>
      <c r="G12" s="99">
        <v>2009</v>
      </c>
      <c r="H12" s="108">
        <v>10.185723271217896</v>
      </c>
      <c r="I12" s="100">
        <v>2011</v>
      </c>
      <c r="J12" s="107"/>
      <c r="K12" s="105"/>
      <c r="L12" s="105"/>
      <c r="M12" s="105"/>
    </row>
    <row r="13" spans="2:13" ht="15">
      <c r="B13" s="106" t="s">
        <v>230</v>
      </c>
      <c r="C13" s="106" t="s">
        <v>258</v>
      </c>
      <c r="D13" s="106">
        <v>0.13</v>
      </c>
      <c r="E13" s="99">
        <v>2012</v>
      </c>
      <c r="F13" s="106">
        <v>8.34</v>
      </c>
      <c r="G13" s="99">
        <v>2012</v>
      </c>
      <c r="H13" s="106">
        <v>11.46</v>
      </c>
      <c r="I13" s="100">
        <v>2012</v>
      </c>
      <c r="J13" s="107"/>
      <c r="K13" s="105"/>
      <c r="L13" s="105"/>
      <c r="M13" s="105"/>
    </row>
    <row r="14" spans="2:13" ht="15">
      <c r="B14" s="106" t="s">
        <v>226</v>
      </c>
      <c r="C14" s="106" t="s">
        <v>259</v>
      </c>
      <c r="D14" s="106">
        <v>0.32</v>
      </c>
      <c r="E14" s="99">
        <v>2011</v>
      </c>
      <c r="F14" s="106"/>
      <c r="G14" s="99"/>
      <c r="H14" s="106">
        <v>11.65</v>
      </c>
      <c r="I14" s="100">
        <v>2011</v>
      </c>
      <c r="J14" s="107"/>
      <c r="K14" s="105"/>
      <c r="L14" s="105"/>
      <c r="M14" s="105"/>
    </row>
    <row r="15" spans="2:13" ht="15">
      <c r="B15" s="106" t="s">
        <v>233</v>
      </c>
      <c r="C15" s="106" t="s">
        <v>260</v>
      </c>
      <c r="D15" s="106">
        <v>0.45</v>
      </c>
      <c r="E15" s="99">
        <v>2011</v>
      </c>
      <c r="F15" s="106"/>
      <c r="G15" s="99"/>
      <c r="H15" s="106">
        <v>16.25</v>
      </c>
      <c r="I15" s="100">
        <v>2011</v>
      </c>
      <c r="J15" s="107"/>
      <c r="K15" s="105"/>
      <c r="L15" s="105"/>
      <c r="M15" s="105"/>
    </row>
    <row r="16" spans="2:13" ht="15">
      <c r="B16" s="106" t="s">
        <v>227</v>
      </c>
      <c r="C16" s="106" t="s">
        <v>261</v>
      </c>
      <c r="D16" s="106">
        <v>0.41</v>
      </c>
      <c r="E16" s="99">
        <v>2011</v>
      </c>
      <c r="F16" s="106">
        <v>22.39</v>
      </c>
      <c r="G16" s="99">
        <v>2012</v>
      </c>
      <c r="H16" s="106">
        <v>22.86</v>
      </c>
      <c r="I16" s="100">
        <v>2012</v>
      </c>
      <c r="J16" s="107" t="s">
        <v>222</v>
      </c>
      <c r="K16" s="105"/>
      <c r="L16" s="105"/>
      <c r="M16" s="105"/>
    </row>
    <row r="17" spans="2:13" ht="15">
      <c r="B17" s="106" t="s">
        <v>241</v>
      </c>
      <c r="C17" s="106" t="s">
        <v>267</v>
      </c>
      <c r="D17" s="108">
        <v>0.6391723165920158</v>
      </c>
      <c r="E17" s="99">
        <v>2010</v>
      </c>
      <c r="F17" s="106">
        <v>20.32</v>
      </c>
      <c r="G17" s="99">
        <v>2011</v>
      </c>
      <c r="H17" s="106">
        <v>24.89</v>
      </c>
      <c r="I17" s="100">
        <v>2011</v>
      </c>
      <c r="J17" s="107"/>
      <c r="K17" s="105"/>
      <c r="L17" s="105"/>
      <c r="M17" s="105"/>
    </row>
    <row r="18" spans="2:13" ht="15">
      <c r="B18" s="106" t="s">
        <v>216</v>
      </c>
      <c r="C18" s="106" t="s">
        <v>262</v>
      </c>
      <c r="D18" s="108">
        <v>0.47</v>
      </c>
      <c r="E18" s="99">
        <v>2012</v>
      </c>
      <c r="F18" s="108">
        <v>22.908803523887254</v>
      </c>
      <c r="G18" s="99">
        <v>2012</v>
      </c>
      <c r="H18" s="108">
        <v>28.46245286301144</v>
      </c>
      <c r="I18" s="100">
        <v>2012</v>
      </c>
      <c r="J18" s="107"/>
      <c r="K18" s="105"/>
      <c r="L18" s="105"/>
      <c r="M18" s="105"/>
    </row>
    <row r="19" spans="2:13" ht="15">
      <c r="B19" s="106" t="s">
        <v>231</v>
      </c>
      <c r="C19" s="106" t="s">
        <v>263</v>
      </c>
      <c r="D19" s="106">
        <v>0.24</v>
      </c>
      <c r="E19" s="99">
        <v>2011</v>
      </c>
      <c r="F19" s="106">
        <v>28.56</v>
      </c>
      <c r="G19" s="99">
        <v>2011</v>
      </c>
      <c r="H19" s="106">
        <v>29.31</v>
      </c>
      <c r="I19" s="100"/>
      <c r="J19" s="107" t="s">
        <v>219</v>
      </c>
      <c r="K19" s="105"/>
      <c r="L19" s="105"/>
      <c r="M19" s="105"/>
    </row>
    <row r="20" spans="2:13" ht="15">
      <c r="B20" s="106" t="s">
        <v>225</v>
      </c>
      <c r="C20" s="106" t="s">
        <v>264</v>
      </c>
      <c r="D20" s="106">
        <v>0.5</v>
      </c>
      <c r="E20" s="99">
        <v>2011</v>
      </c>
      <c r="F20" s="106"/>
      <c r="G20" s="99"/>
      <c r="H20" s="106">
        <v>38.79</v>
      </c>
      <c r="I20" s="100">
        <v>2011</v>
      </c>
      <c r="J20" s="107"/>
      <c r="K20" s="105"/>
      <c r="L20" s="105"/>
      <c r="M20" s="105"/>
    </row>
    <row r="21" spans="2:13" ht="26.25">
      <c r="B21" s="106" t="s">
        <v>218</v>
      </c>
      <c r="C21" s="106" t="s">
        <v>265</v>
      </c>
      <c r="D21" s="106">
        <v>0.26</v>
      </c>
      <c r="E21" s="99">
        <v>2011</v>
      </c>
      <c r="F21" s="108">
        <v>33.92</v>
      </c>
      <c r="G21" s="99">
        <v>2011</v>
      </c>
      <c r="H21" s="108">
        <v>39.14</v>
      </c>
      <c r="I21" s="100">
        <v>2011</v>
      </c>
      <c r="J21" s="107" t="s">
        <v>234</v>
      </c>
      <c r="K21" s="105"/>
      <c r="L21" s="105"/>
      <c r="M21" s="105"/>
    </row>
    <row r="22" spans="2:13" ht="15">
      <c r="B22" s="109" t="s">
        <v>221</v>
      </c>
      <c r="C22" s="109" t="s">
        <v>266</v>
      </c>
      <c r="D22" s="109">
        <v>0.34</v>
      </c>
      <c r="E22" s="101">
        <v>2012</v>
      </c>
      <c r="F22" s="110">
        <v>32.99</v>
      </c>
      <c r="G22" s="101">
        <v>2012</v>
      </c>
      <c r="H22" s="110">
        <v>43.18</v>
      </c>
      <c r="I22" s="102">
        <v>2012</v>
      </c>
      <c r="J22" s="111"/>
      <c r="K22" s="105"/>
      <c r="L22" s="105"/>
      <c r="M22" s="105"/>
    </row>
    <row r="23" spans="2:13" ht="15" hidden="1">
      <c r="B23" s="105" t="s">
        <v>224</v>
      </c>
      <c r="C23" s="105" t="s">
        <v>236</v>
      </c>
      <c r="D23" s="105"/>
      <c r="F23" s="105"/>
      <c r="H23" s="105"/>
      <c r="I23" s="93">
        <v>2011</v>
      </c>
      <c r="J23" s="105"/>
      <c r="K23" s="105"/>
      <c r="L23" s="105"/>
      <c r="M23" s="105"/>
    </row>
    <row r="24" spans="2:13" ht="15">
      <c r="B24" s="105"/>
      <c r="C24" s="105"/>
      <c r="D24" s="105"/>
      <c r="F24" s="105"/>
      <c r="H24" s="105"/>
      <c r="J24" s="105"/>
      <c r="K24" s="105"/>
      <c r="L24" s="105"/>
      <c r="M24" s="105"/>
    </row>
    <row r="25" ht="15">
      <c r="B25" s="41" t="s">
        <v>248</v>
      </c>
    </row>
    <row r="27" ht="15">
      <c r="B27" s="95" t="s">
        <v>14</v>
      </c>
    </row>
    <row r="28" ht="15">
      <c r="B28" s="41" t="s">
        <v>246</v>
      </c>
    </row>
    <row r="29" spans="2:10" ht="33.75" customHeight="1">
      <c r="B29" s="136" t="s">
        <v>247</v>
      </c>
      <c r="C29" s="137"/>
      <c r="D29" s="137"/>
      <c r="E29" s="137"/>
      <c r="F29" s="137"/>
      <c r="G29" s="137"/>
      <c r="H29" s="137"/>
      <c r="I29" s="137"/>
      <c r="J29" s="137"/>
    </row>
    <row r="31" ht="15">
      <c r="B31" s="96" t="s">
        <v>250</v>
      </c>
    </row>
  </sheetData>
  <mergeCells count="2">
    <mergeCell ref="B29:J29"/>
    <mergeCell ref="C1:G1"/>
  </mergeCells>
  <printOptions/>
  <pageMargins left="0.7" right="0.7" top="0.75" bottom="0.75" header="0.3" footer="0.3"/>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Edgar, Chris</cp:lastModifiedBy>
  <cp:lastPrinted>2013-02-16T18:33:15Z</cp:lastPrinted>
  <dcterms:created xsi:type="dcterms:W3CDTF">2013-02-16T18:03:17Z</dcterms:created>
  <dcterms:modified xsi:type="dcterms:W3CDTF">2014-04-25T13:34:20Z</dcterms:modified>
  <cp:category/>
  <cp:version/>
  <cp:contentType/>
  <cp:contentStatus/>
</cp:coreProperties>
</file>