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https://d.docs.live.net/82068fae873e2fdf/Consultant/2021 02 ILO Disability UNPRPD/Databases/UNPRPD Public/"/>
    </mc:Choice>
  </mc:AlternateContent>
  <xr:revisionPtr revIDLastSave="39" documentId="11_BFE8BDF19A6ED2B3BF89BB07F49A923A77FA3F44" xr6:coauthVersionLast="47" xr6:coauthVersionMax="47" xr10:uidLastSave="{21F30CCF-B28B-A644-8770-DEBA0BD3148C}"/>
  <bookViews>
    <workbookView xWindow="780" yWindow="460" windowWidth="32820" windowHeight="20540" xr2:uid="{00000000-000D-0000-FFFF-FFFF00000000}"/>
  </bookViews>
  <sheets>
    <sheet name="MASTER" sheetId="1" r:id="rId1"/>
  </sheets>
  <definedNames>
    <definedName name="_xlnm._FilterDatabase" localSheetId="0" hidden="1">MASTER!$B$5:$N$158</definedName>
    <definedName name="_ftnref1" localSheetId="0">MASTER!$F$6</definedName>
    <definedName name="_ftnref10" localSheetId="0">MASTER!$F$16</definedName>
    <definedName name="_ftnref100" localSheetId="0">MASTER!$F$125</definedName>
    <definedName name="_ftnref101" localSheetId="0">MASTER!$F$126</definedName>
    <definedName name="_ftnref102" localSheetId="0">MASTER!$F$127</definedName>
    <definedName name="_ftnref105" localSheetId="0">MASTER!#REF!</definedName>
    <definedName name="_ftnref106" localSheetId="0">MASTER!$F$132</definedName>
    <definedName name="_ftnref108" localSheetId="0">MASTER!$F$134</definedName>
    <definedName name="_ftnref109" localSheetId="0">MASTER!#REF!</definedName>
    <definedName name="_ftnref110" localSheetId="0">MASTER!$F$136</definedName>
    <definedName name="_ftnref111" localSheetId="0">MASTER!#REF!</definedName>
    <definedName name="_ftnref114" localSheetId="0">MASTER!$F$142</definedName>
    <definedName name="_ftnref115" localSheetId="0">#REF!</definedName>
    <definedName name="_ftnref116" localSheetId="0">MASTER!$F$145</definedName>
    <definedName name="_ftnref117" localSheetId="0">MASTER!$F$146</definedName>
    <definedName name="_ftnref118" localSheetId="0">MASTER!$F$147</definedName>
    <definedName name="_ftnref119" localSheetId="0">MASTER!$F$148</definedName>
    <definedName name="_ftnref12" localSheetId="0">MASTER!$F$17</definedName>
    <definedName name="_ftnref120" localSheetId="0">MASTER!$F$149</definedName>
    <definedName name="_ftnref121" localSheetId="0">MASTER!#REF!</definedName>
    <definedName name="_ftnref122" localSheetId="0">MASTER!$F$150</definedName>
    <definedName name="_ftnref123" localSheetId="0">MASTER!#REF!</definedName>
    <definedName name="_ftnref124" localSheetId="0">MASTER!#REF!</definedName>
    <definedName name="_ftnref125" localSheetId="0">MASTER!$F$153</definedName>
    <definedName name="_ftnref126" localSheetId="0">MASTER!$F$154</definedName>
    <definedName name="_ftnref128" localSheetId="0">MASTER!$F$155</definedName>
    <definedName name="_ftnref129" localSheetId="0">MASTER!$F$158</definedName>
    <definedName name="_ftnref13" localSheetId="0">MASTER!$F$19</definedName>
    <definedName name="_ftnref130" localSheetId="0">MASTER!$F$159</definedName>
    <definedName name="_ftnref131" localSheetId="0">MASTER!$F$164</definedName>
    <definedName name="_ftnref14" localSheetId="0">MASTER!$F$20</definedName>
    <definedName name="_ftnref15" localSheetId="0">MASTER!$F$22</definedName>
    <definedName name="_ftnref16" localSheetId="0">MASTER!$F$23</definedName>
    <definedName name="_ftnref17" localSheetId="0">MASTER!$F$24</definedName>
    <definedName name="_ftnref18" localSheetId="0">MASTER!$F$25</definedName>
    <definedName name="_ftnref19" localSheetId="0">MASTER!$F$28</definedName>
    <definedName name="_ftnref2" localSheetId="0">MASTER!$F$7</definedName>
    <definedName name="_ftnref21" localSheetId="0">MASTER!$F$29</definedName>
    <definedName name="_ftnref22" localSheetId="0">MASTER!$F$30</definedName>
    <definedName name="_ftnref23" localSheetId="0">MASTER!$F$31</definedName>
    <definedName name="_ftnref24" localSheetId="0">MASTER!$F$32</definedName>
    <definedName name="_ftnref25" localSheetId="0">MASTER!$F$33</definedName>
    <definedName name="_ftnref26" localSheetId="0">MASTER!$F$34</definedName>
    <definedName name="_ftnref27" localSheetId="0">MASTER!$F$36</definedName>
    <definedName name="_ftnref3" localSheetId="0">MASTER!$F$8</definedName>
    <definedName name="_ftnref30" localSheetId="0">MASTER!$F$42</definedName>
    <definedName name="_ftnref31" localSheetId="0">MASTER!$F$44</definedName>
    <definedName name="_ftnref32" localSheetId="0">MASTER!$B$45</definedName>
    <definedName name="_ftnref33" localSheetId="0">MASTER!$F$45</definedName>
    <definedName name="_ftnref34" localSheetId="0">MASTER!$F$46</definedName>
    <definedName name="_ftnref35" localSheetId="0">MASTER!$F$47</definedName>
    <definedName name="_ftnref36" localSheetId="0">MASTER!$F$48</definedName>
    <definedName name="_ftnref37" localSheetId="0">MASTER!$F$51</definedName>
    <definedName name="_ftnref38" localSheetId="0">MASTER!$F$52</definedName>
    <definedName name="_ftnref39" localSheetId="0">MASTER!#REF!</definedName>
    <definedName name="_ftnref4" localSheetId="0">MASTER!$F$9</definedName>
    <definedName name="_ftnref40" localSheetId="0">MASTER!$F$53</definedName>
    <definedName name="_ftnref41" localSheetId="0">MASTER!$F$54</definedName>
    <definedName name="_ftnref42" localSheetId="0">MASTER!$F$55</definedName>
    <definedName name="_ftnref43" localSheetId="0">MASTER!$F$57</definedName>
    <definedName name="_ftnref44" localSheetId="0">MASTER!$F$58</definedName>
    <definedName name="_ftnref46" localSheetId="0">MASTER!$F$59</definedName>
    <definedName name="_ftnref47" localSheetId="0">MASTER!#REF!</definedName>
    <definedName name="_ftnref48" localSheetId="0">MASTER!$F$60</definedName>
    <definedName name="_ftnref49" localSheetId="0">MASTER!$F$61</definedName>
    <definedName name="_ftnref5" localSheetId="0">MASTER!$F$11</definedName>
    <definedName name="_ftnref50" localSheetId="0">MASTER!$F$62</definedName>
    <definedName name="_ftnref51" localSheetId="0">MASTER!$F$64</definedName>
    <definedName name="_ftnref52" localSheetId="0">MASTER!$F$66</definedName>
    <definedName name="_ftnref53" localSheetId="0">MASTER!$F$67</definedName>
    <definedName name="_ftnref54" localSheetId="0">MASTER!$F$68</definedName>
    <definedName name="_ftnref55" localSheetId="0">MASTER!$F$69</definedName>
    <definedName name="_ftnref56" localSheetId="0">MASTER!$F$70</definedName>
    <definedName name="_ftnref57" localSheetId="0">MASTER!$F$71</definedName>
    <definedName name="_ftnref58" localSheetId="0">MASTER!$F$72</definedName>
    <definedName name="_ftnref59" localSheetId="0">MASTER!$F$73</definedName>
    <definedName name="_ftnref6" localSheetId="0">MASTER!$F$12</definedName>
    <definedName name="_ftnref60" localSheetId="0">MASTER!$F$75</definedName>
    <definedName name="_ftnref61" localSheetId="0">MASTER!$F$77</definedName>
    <definedName name="_ftnref62" localSheetId="0">MASTER!$F$78</definedName>
    <definedName name="_ftnref63" localSheetId="0">MASTER!$F$79</definedName>
    <definedName name="_ftnref64" localSheetId="0">MASTER!#REF!</definedName>
    <definedName name="_ftnref65" localSheetId="0">MASTER!#REF!</definedName>
    <definedName name="_ftnref66" localSheetId="0">MASTER!$F$82</definedName>
    <definedName name="_ftnref67" localSheetId="0">MASTER!$F$85</definedName>
    <definedName name="_ftnref68" localSheetId="0">MASTER!$F$86</definedName>
    <definedName name="_ftnref69" localSheetId="0">MASTER!$F$87</definedName>
    <definedName name="_ftnref7" localSheetId="0">MASTER!$F$13</definedName>
    <definedName name="_ftnref72" localSheetId="0">MASTER!$F$90</definedName>
    <definedName name="_ftnref73" localSheetId="0">MASTER!$F$91</definedName>
    <definedName name="_ftnref74" localSheetId="0">MASTER!$F$93</definedName>
    <definedName name="_ftnref75" localSheetId="0">MASTER!$F$94</definedName>
    <definedName name="_ftnref77" localSheetId="0">MASTER!$F$95</definedName>
    <definedName name="_ftnref78" localSheetId="0">MASTER!$F$97</definedName>
    <definedName name="_ftnref8" localSheetId="0">MASTER!$F$14</definedName>
    <definedName name="_ftnref80" localSheetId="0">MASTER!$F$99</definedName>
    <definedName name="_ftnref81" localSheetId="0">MASTER!$F$101</definedName>
    <definedName name="_ftnref82" localSheetId="0">MASTER!$F$103</definedName>
    <definedName name="_ftnref83" localSheetId="0">MASTER!$F$104</definedName>
    <definedName name="_ftnref84" localSheetId="0">MASTER!#REF!</definedName>
    <definedName name="_ftnref85" localSheetId="0">MASTER!#REF!</definedName>
    <definedName name="_ftnref86" localSheetId="0">MASTER!$F$108</definedName>
    <definedName name="_ftnref87" localSheetId="0">MASTER!$F$109</definedName>
    <definedName name="_ftnref88" localSheetId="0">MASTER!$F$111</definedName>
    <definedName name="_ftnref89" localSheetId="0">MASTER!$F$114</definedName>
    <definedName name="_ftnref9" localSheetId="0">MASTER!$F$15</definedName>
    <definedName name="_ftnref90" localSheetId="0">MASTER!$F$115</definedName>
    <definedName name="_ftnref91" localSheetId="0">MASTER!$F$116</definedName>
    <definedName name="_ftnref92" localSheetId="0">MASTER!$F$117</definedName>
    <definedName name="_ftnref93" localSheetId="0">MASTER!$F$118</definedName>
    <definedName name="_ftnref94" localSheetId="0">MASTER!$F$120</definedName>
    <definedName name="_ftnref95" localSheetId="0">MASTER!#REF!</definedName>
    <definedName name="_ftnref96" localSheetId="0">MASTER!$F$121</definedName>
    <definedName name="_ftnref97" localSheetId="0">MASTER!$F$122</definedName>
    <definedName name="_ftnref99" localSheetId="0">MASTER!$F$124</definedName>
    <definedName name="Google_Sheet_Link_100135376_1774899383" hidden="1">_ftnref60</definedName>
    <definedName name="Google_Sheet_Link_1004334143_1209879869" hidden="1">_ftnref61</definedName>
    <definedName name="Google_Sheet_Link_1010232334_1774899383" hidden="1">_ftnref94</definedName>
    <definedName name="Google_Sheet_Link_1019073669_1209879869" hidden="1">_ftnref101</definedName>
    <definedName name="Google_Sheet_Link_1029094377_1774899383" hidden="1">_ftnref117</definedName>
    <definedName name="Google_Sheet_Link_1036662690_1774899383" hidden="1">_ftnref23</definedName>
    <definedName name="Google_Sheet_Link_1042421484_1774899383" hidden="1">_ftnref50</definedName>
    <definedName name="Google_Sheet_Link_1047025995_1774899383" hidden="1">_ftnref24</definedName>
    <definedName name="Google_Sheet_Link_1055980196_1774899383" hidden="1">_ftnref41</definedName>
    <definedName name="Google_Sheet_Link_1072354631_1774899383" hidden="1">_ftnref56</definedName>
    <definedName name="Google_Sheet_Link_1072395246_1774899383" hidden="1">_ftnref38</definedName>
    <definedName name="Google_Sheet_Link_1072999686_1209879869" hidden="1">_ftnref12</definedName>
    <definedName name="Google_Sheet_Link_108777388_1209879869" hidden="1">_ftnref32</definedName>
    <definedName name="Google_Sheet_Link_1110142812_1209879869" hidden="1">_ftnref46</definedName>
    <definedName name="Google_Sheet_Link_1118592369_1209879869" hidden="1">MASTER!_ftnref60</definedName>
    <definedName name="Google_Sheet_Link_113030459_1774899383" hidden="1">_ftnref8</definedName>
    <definedName name="Google_Sheet_Link_1133458391_1209879869" hidden="1">_ftnref90</definedName>
    <definedName name="Google_Sheet_Link_1142178025_1209879869" hidden="1">_ftnref119</definedName>
    <definedName name="Google_Sheet_Link_1146269975_1774899383" hidden="1">_ftnref67</definedName>
    <definedName name="Google_Sheet_Link_11531081_1209879869" hidden="1">_ftnref37</definedName>
    <definedName name="Google_Sheet_Link_1172745178_1774899383" hidden="1">_ftnref33</definedName>
    <definedName name="Google_Sheet_Link_1182148488_1209879869" hidden="1">_ftnref40</definedName>
    <definedName name="Google_Sheet_Link_1199827738_1209879869" hidden="1">_ftnref87</definedName>
    <definedName name="Google_Sheet_Link_1236576166_1209879869" hidden="1">_ftnref118</definedName>
    <definedName name="Google_Sheet_Link_123742555_1209879869" hidden="1">MASTER!_ftnref67</definedName>
    <definedName name="Google_Sheet_Link_1248139315_1209879869" hidden="1">_ftnref44</definedName>
    <definedName name="Google_Sheet_Link_1251685136_1209879869" hidden="1">_ftnref78</definedName>
    <definedName name="Google_Sheet_Link_1263791234_1209879869" hidden="1">_ftnref31</definedName>
    <definedName name="Google_Sheet_Link_1269669625_1209879869" hidden="1">_ftnref116</definedName>
    <definedName name="Google_Sheet_Link_1269831560_1209879869" hidden="1">_ftnref92</definedName>
    <definedName name="Google_Sheet_Link_1271980403_1209879869" hidden="1">_ftnref80</definedName>
    <definedName name="Google_Sheet_Link_1301296079_1774899383" hidden="1">_ftnref123</definedName>
    <definedName name="Google_Sheet_Link_1325884766_1774899383" hidden="1">_ftnref88</definedName>
    <definedName name="Google_Sheet_Link_1334083995_1209879869" hidden="1">_ftnref89</definedName>
    <definedName name="Google_Sheet_Link_1348445082_1209879869" hidden="1">_ftnref129</definedName>
    <definedName name="Google_Sheet_Link_1350695305_1209879869" hidden="1">_ftnref63</definedName>
    <definedName name="Google_Sheet_Link_136315530_1774899383" hidden="1">_ftnref122</definedName>
    <definedName name="Google_Sheet_Link_1370221027_1209879869" hidden="1">_ftnref48</definedName>
    <definedName name="Google_Sheet_Link_1373265032_1774899383" hidden="1">MASTER!_ftnref78</definedName>
    <definedName name="Google_Sheet_Link_1396812033_1774899383" hidden="1">_ftnref51</definedName>
    <definedName name="Google_Sheet_Link_140104613_1209879869" hidden="1">_ftnref95</definedName>
    <definedName name="Google_Sheet_Link_1404331469_1209879869" hidden="1">_ftnref126</definedName>
    <definedName name="Google_Sheet_Link_1404778968_1774899383" hidden="1">_ftnref111</definedName>
    <definedName name="Google_Sheet_Link_1414170181_1774899383" hidden="1">_ftnref16</definedName>
    <definedName name="Google_Sheet_Link_1424366285_1209879869" hidden="1">_ftnref6</definedName>
    <definedName name="Google_Sheet_Link_1444182022_1209879869" hidden="1">_ftnref53</definedName>
    <definedName name="Google_Sheet_Link_1452864035_1774899383" hidden="1">_ftnref64</definedName>
    <definedName name="Google_Sheet_Link_1454748275_1209879869" hidden="1">_ftnref106</definedName>
    <definedName name="Google_Sheet_Link_1472216486_1209879869" hidden="1">_ftnref85</definedName>
    <definedName name="Google_Sheet_Link_1491941566_1209879869" hidden="1">_ftnref15</definedName>
    <definedName name="Google_Sheet_Link_1493944537_1774899383" hidden="1">_ftnref97</definedName>
    <definedName name="Google_Sheet_Link_1506516217_1209879869" hidden="1">_ftnref35</definedName>
    <definedName name="Google_Sheet_Link_1507421911_1774899383" hidden="1">_ftnref57</definedName>
    <definedName name="Google_Sheet_Link_152002158_1774899383" hidden="1">_ftnref130</definedName>
    <definedName name="Google_Sheet_Link_1522916685_1774899383" hidden="1">MASTER!_ftnref46</definedName>
    <definedName name="Google_Sheet_Link_1526199321_1774899383" hidden="1">MASTER!_ftnref48</definedName>
    <definedName name="Google_Sheet_Link_1554655460_1209879869" hidden="1">_ftnref54</definedName>
    <definedName name="Google_Sheet_Link_1554667610_1774899383" hidden="1">_ftnref74</definedName>
    <definedName name="Google_Sheet_Link_1572177583_1774899383" hidden="1">_ftnref84</definedName>
    <definedName name="Google_Sheet_Link_1590617456_1774899383" hidden="1">_ftnref21</definedName>
    <definedName name="Google_Sheet_Link_159094422_1774899383" hidden="1">MASTER!_ftnref90</definedName>
    <definedName name="Google_Sheet_Link_1592555652_1209879869" hidden="1">_ftnref105</definedName>
    <definedName name="Google_Sheet_Link_1597379532_1209879869" hidden="1">_ftnref99</definedName>
    <definedName name="Google_Sheet_Link_1597975002_1774899383" hidden="1">_ftnref77</definedName>
    <definedName name="Google_Sheet_Link_1615085592_1209879869" hidden="1">_ftnref55</definedName>
    <definedName name="Google_Sheet_Link_1616092426_1774899383" hidden="1">_ftnref52</definedName>
    <definedName name="Google_Sheet_Link_1617310548_1209879869" hidden="1">MASTER!_ftnref57</definedName>
    <definedName name="Google_Sheet_Link_1620322204_1209879869" hidden="1">_ftnref128</definedName>
    <definedName name="Google_Sheet_Link_1622668033_1774899383" hidden="1">MASTER!_ftnref99</definedName>
    <definedName name="Google_Sheet_Link_1628258068_1774899383" hidden="1">MASTER!_ftnref92</definedName>
    <definedName name="Google_Sheet_Link_1634864531_1774899383" hidden="1">_ftnref124</definedName>
    <definedName name="Google_Sheet_Link_1647602799_1209879869" hidden="1">_ftnref10</definedName>
    <definedName name="Google_Sheet_Link_1653982820_1774899383" hidden="1">_ftnref22</definedName>
    <definedName name="Google_Sheet_Link_167988139_1209879869" hidden="1">MASTER!_ftnref56</definedName>
    <definedName name="Google_Sheet_Link_1688598238_1209879869" hidden="1">MASTER!_ftnref50</definedName>
    <definedName name="Google_Sheet_Link_1703986880_1209879869" hidden="1">_ftnref3</definedName>
    <definedName name="Google_Sheet_Link_1704090736_1774899383" hidden="1">_ftnref86</definedName>
    <definedName name="Google_Sheet_Link_1717740937_1774899383" hidden="1">_ftnref19</definedName>
    <definedName name="Google_Sheet_Link_1724798594_1209879869" hidden="1">MASTER!_ftnref94</definedName>
    <definedName name="Google_Sheet_Link_1751210134_1209879869" hidden="1">_ftnref82</definedName>
    <definedName name="Google_Sheet_Link_1761601887_1774899383" hidden="1">_ftnref58</definedName>
    <definedName name="Google_Sheet_Link_1762942036_1209879869" hidden="1">MASTER!_ftnref41</definedName>
    <definedName name="Google_Sheet_Link_1809498290_1774899383" hidden="1">MASTER!_ftnref101</definedName>
    <definedName name="Google_Sheet_Link_181246387_1774899383" hidden="1">MASTER!_ftnref85</definedName>
    <definedName name="Google_Sheet_Link_1821312190_1774899383" hidden="1">_ftnref110</definedName>
    <definedName name="Google_Sheet_Link_1825380046_1209879869" hidden="1">_ftnref49</definedName>
    <definedName name="Google_Sheet_Link_1831543742_1209879869" hidden="1">MASTER!_ftnref86</definedName>
    <definedName name="Google_Sheet_Link_1833201048_1774899383" hidden="1">_ftnref26</definedName>
    <definedName name="Google_Sheet_Link_1845558328_1774899383" hidden="1">MASTER!_ftnref35</definedName>
    <definedName name="Google_Sheet_Link_1857996639_1209879869" hidden="1">_ftnref66</definedName>
    <definedName name="Google_Sheet_Link_1871392910_1209879869" hidden="1">_ftnref65</definedName>
    <definedName name="Google_Sheet_Link_1872488911_1774899383" hidden="1">MASTER!_ftnref116</definedName>
    <definedName name="Google_Sheet_Link_1874191969_1209879869" hidden="1">_ftnref69</definedName>
    <definedName name="Google_Sheet_Link_1875354184_1774899383" hidden="1">MASTER!_ftnref105</definedName>
    <definedName name="Google_Sheet_Link_18932312_1209879869" hidden="1">_ftnref108</definedName>
    <definedName name="Google_Sheet_Link_1900972787_1209879869" hidden="1">_ftnref73</definedName>
    <definedName name="Google_Sheet_Link_1928093585_1774899383" hidden="1">_ftnref43</definedName>
    <definedName name="Google_Sheet_Link_1937058029_1774899383" hidden="1">_ftnref102</definedName>
    <definedName name="Google_Sheet_Link_1958728090_1209879869" hidden="1">MASTER!_ftnref130</definedName>
    <definedName name="Google_Sheet_Link_195955126_1774899383" hidden="1">_ftnref59</definedName>
    <definedName name="Google_Sheet_Link_1977272702_1209879869" hidden="1">_ftnref30</definedName>
    <definedName name="Google_Sheet_Link_1998411538_1209879869" hidden="1">_ftnref81</definedName>
    <definedName name="Google_Sheet_Link_2004012863_1209879869" hidden="1">MASTER!_ftnref8</definedName>
    <definedName name="Google_Sheet_Link_2008498670_1209879869" hidden="1">MASTER!_ftnref21</definedName>
    <definedName name="Google_Sheet_Link_2019574225_1774899383" hidden="1">MASTER!_ftnref65</definedName>
    <definedName name="Google_Sheet_Link_2025117995_1774899383" hidden="1">MASTER!_ftnref119</definedName>
    <definedName name="Google_Sheet_Link_2027636330_1774899383" hidden="1">MASTER!_ftnref53</definedName>
    <definedName name="Google_Sheet_Link_2035419434_1209879869" hidden="1">_ftnref47</definedName>
    <definedName name="Google_Sheet_Link_2036207980_1774899383" hidden="1">MASTER!_ftnref69</definedName>
    <definedName name="Google_Sheet_Link_204244977_1209879869" hidden="1">_ftnref96</definedName>
    <definedName name="Google_Sheet_Link_2054204149_1209879869" hidden="1">_ftnref121</definedName>
    <definedName name="Google_Sheet_Link_2065741034_1774899383" hidden="1">_ftnref115</definedName>
    <definedName name="Google_Sheet_Link_2074218335_1774899383" hidden="1">MASTER!_ftnref55</definedName>
    <definedName name="Google_Sheet_Link_2078681912_1774899383" hidden="1">MASTER!_ftnref108</definedName>
    <definedName name="Google_Sheet_Link_2090984170_1774899383" hidden="1">_ftnref39</definedName>
    <definedName name="Google_Sheet_Link_2096056867_1774899383" hidden="1">MASTER!_ftnref95</definedName>
    <definedName name="Google_Sheet_Link_2101787398_1774899383" hidden="1">MASTER!_ftnref128</definedName>
    <definedName name="Google_Sheet_Link_2106546502_1209879869" hidden="1">_ftnref5</definedName>
    <definedName name="Google_Sheet_Link_2114716738_1774899383" hidden="1">MASTER!_ftnref73</definedName>
    <definedName name="Google_Sheet_Link_2116754058_1774899383" hidden="1">_ftnref1</definedName>
    <definedName name="Google_Sheet_Link_2121374611_1774899383" hidden="1">MASTER!_ftnref31</definedName>
    <definedName name="Google_Sheet_Link_2124481146_1774899383" hidden="1">_ftnref68</definedName>
    <definedName name="Google_Sheet_Link_2125141905_1774899383" hidden="1">MASTER!_ftnref37</definedName>
    <definedName name="Google_Sheet_Link_2128196336_1209879869" hidden="1">MASTER!_ftnref64</definedName>
    <definedName name="Google_Sheet_Link_2131103453_1774899383" hidden="1">MASTER!_ftnref30</definedName>
    <definedName name="Google_Sheet_Link_2134096590_1209879869" hidden="1">_ftnref17</definedName>
    <definedName name="Google_Sheet_Link_2138094802_1209879869" hidden="1">_ftnref7</definedName>
    <definedName name="Google_Sheet_Link_2140671239_1774899383" hidden="1">MASTER!_ftnref12</definedName>
    <definedName name="Google_Sheet_Link_2143791703_1774899383" hidden="1">_ftnref75</definedName>
    <definedName name="Google_Sheet_Link_224335099_1774899383" hidden="1">MASTER!_ftnref96</definedName>
    <definedName name="Google_Sheet_Link_232454046_1774899383" hidden="1">MASTER!_ftnref81</definedName>
    <definedName name="Google_Sheet_Link_234906255_1774899383" hidden="1">_ftnref18</definedName>
    <definedName name="Google_Sheet_Link_247372175_1209879869" hidden="1">MASTER!_ftnref84</definedName>
    <definedName name="Google_Sheet_Link_247636559_1209879869" hidden="1">MASTER!_ftnref22</definedName>
    <definedName name="Google_Sheet_Link_250524056_1774899383" hidden="1">_ftnref13</definedName>
    <definedName name="Google_Sheet_Link_252803328_1209879869" hidden="1">MASTER!_ftnref74</definedName>
    <definedName name="Google_Sheet_Link_260035516_1774899383" hidden="1">_ftnref34</definedName>
    <definedName name="Google_Sheet_Link_299996634_1209879869" hidden="1">_ftnref2</definedName>
    <definedName name="Google_Sheet_Link_301110837_1774899383" hidden="1">MASTER!_ftnref2</definedName>
    <definedName name="Google_Sheet_Link_30823283_1209879869" hidden="1">_ftnref62</definedName>
    <definedName name="Google_Sheet_Link_315935300_1774899383" hidden="1">MASTER!_ftnref129</definedName>
    <definedName name="Google_Sheet_Link_320352073_1774899383" hidden="1">_ftnref36</definedName>
    <definedName name="Google_Sheet_Link_327800481_1209879869" hidden="1">MASTER!_ftnref39</definedName>
    <definedName name="Google_Sheet_Link_328250980_1209879869" hidden="1">_ftnref109</definedName>
    <definedName name="Google_Sheet_Link_340025899_1774899383" hidden="1">_ftnref100</definedName>
    <definedName name="Google_Sheet_Link_340706554_1209879869" hidden="1">MASTER!_ftnref26</definedName>
    <definedName name="Google_Sheet_Link_340966187_1774899383" hidden="1">MASTER!_ftnref63</definedName>
    <definedName name="Google_Sheet_Link_349936068_1209879869" hidden="1">_ftnref83</definedName>
    <definedName name="Google_Sheet_Link_351303342_1209879869" hidden="1">MASTER!_ftnref33</definedName>
    <definedName name="Google_Sheet_Link_38523085_1209879869" hidden="1">MASTER!_ftnref124</definedName>
    <definedName name="Google_Sheet_Link_392808251_1774899383" hidden="1">MASTER!_ftnref54</definedName>
    <definedName name="Google_Sheet_Link_427660802_1774899383" hidden="1">_ftnref42</definedName>
    <definedName name="Google_Sheet_Link_432827582_1209879869" hidden="1">_ftnref125</definedName>
    <definedName name="Google_Sheet_Link_451744930_1209879869" hidden="1">MASTER!_ftnref19</definedName>
    <definedName name="Google_Sheet_Link_455996596_1209879869" hidden="1">_ftnref93</definedName>
    <definedName name="Google_Sheet_Link_502726810_1209879869" hidden="1">MASTER!_ftnref77</definedName>
    <definedName name="Google_Sheet_Link_504984242_1774899383" hidden="1">MASTER!_ftnref61</definedName>
    <definedName name="Google_Sheet_Link_50751264_1209879869" hidden="1">_ftnref25</definedName>
    <definedName name="Google_Sheet_Link_513101233_1774899383" hidden="1">MASTER!_ftnref83</definedName>
    <definedName name="Google_Sheet_Link_538990745_1774899383" hidden="1">_ftnref91</definedName>
    <definedName name="Google_Sheet_Link_539505075_1209879869" hidden="1">MASTER!_ftnref68</definedName>
    <definedName name="Google_Sheet_Link_543747093_1774899383" hidden="1">MASTER!_ftnref93</definedName>
    <definedName name="Google_Sheet_Link_553055412_1774899383" hidden="1">MASTER!_ftnref109</definedName>
    <definedName name="Google_Sheet_Link_558441178_1209879869" hidden="1">_ftnref131</definedName>
    <definedName name="Google_Sheet_Link_575122234_1209879869" hidden="1">MASTER!_ftnref122</definedName>
    <definedName name="Google_Sheet_Link_580214842_1209879869" hidden="1">MASTER!_ftnref43</definedName>
    <definedName name="Google_Sheet_Link_585669196_1209879869" hidden="1">_ftnref14</definedName>
    <definedName name="Google_Sheet_Link_58927436_1774899383" hidden="1">MASTER!_ftnref62</definedName>
    <definedName name="Google_Sheet_Link_604666869_1209879869" hidden="1">MASTER!_ftnref1</definedName>
    <definedName name="Google_Sheet_Link_605330372_1774899383" hidden="1">MASTER!_ftnref10</definedName>
    <definedName name="Google_Sheet_Link_621091491_1774899383" hidden="1">_ftnref9</definedName>
    <definedName name="Google_Sheet_Link_630293112_1774899383" hidden="1">MASTER!_ftnref14</definedName>
    <definedName name="Google_Sheet_Link_636657050_1774899383" hidden="1">_ftnref114</definedName>
    <definedName name="Google_Sheet_Link_642161858_1774899383" hidden="1">_ftnref72</definedName>
    <definedName name="Google_Sheet_Link_643056576_1209879869" hidden="1">MASTER!_ftnref100</definedName>
    <definedName name="Google_Sheet_Link_650186850_1774899383" hidden="1">MASTER!_ftnref66</definedName>
    <definedName name="Google_Sheet_Link_651910114_1209879869" hidden="1">MASTER!_ftnref42</definedName>
    <definedName name="Google_Sheet_Link_652813356_1209879869" hidden="1">MASTER!_ftnref9</definedName>
    <definedName name="Google_Sheet_Link_654348383_1774899383" hidden="1">MASTER!_ftnref87</definedName>
    <definedName name="Google_Sheet_Link_656788603_1774899383" hidden="1">MASTER!_ftnref118</definedName>
    <definedName name="Google_Sheet_Link_657949575_1774899383" hidden="1">MASTER!_ftnref125</definedName>
    <definedName name="Google_Sheet_Link_661698075_1209879869" hidden="1">MASTER!_ftnref58</definedName>
    <definedName name="Google_Sheet_Link_668940039_1209879869" hidden="1">MASTER!_ftnref117</definedName>
    <definedName name="Google_Sheet_Link_695466892_1209879869" hidden="1">MASTER!_ftnref123</definedName>
    <definedName name="Google_Sheet_Link_70394077_1774899383" hidden="1">MASTER!_ftnref25</definedName>
    <definedName name="Google_Sheet_Link_712449826_1209879869" hidden="1">_ftnref27</definedName>
    <definedName name="Google_Sheet_Link_727439801_1209879869" hidden="1">MASTER!_ftnref114</definedName>
    <definedName name="Google_Sheet_Link_733803104_1209879869" hidden="1">MASTER!_ftnref34</definedName>
    <definedName name="Google_Sheet_Link_751354146_1209879869" hidden="1">_ftnref4</definedName>
    <definedName name="Google_Sheet_Link_755110072_1209879869" hidden="1">MASTER!_ftnref18</definedName>
    <definedName name="Google_Sheet_Link_759021607_1774899383" hidden="1">MASTER!_ftnref126</definedName>
    <definedName name="Google_Sheet_Link_761796684_1209879869" hidden="1">MASTER!_ftnref24</definedName>
    <definedName name="Google_Sheet_Link_761841724_1209879869" hidden="1">MASTER!_ftnref52</definedName>
    <definedName name="Google_Sheet_Link_773367170_1774899383" hidden="1">MASTER!_ftnref4</definedName>
    <definedName name="Google_Sheet_Link_774149429_1774899383" hidden="1">MASTER!_ftnref32</definedName>
    <definedName name="Google_Sheet_Link_775332010_1209879869" hidden="1">MASTER!_ftnref16</definedName>
    <definedName name="Google_Sheet_Link_777851048_1774899383" hidden="1">MASTER!_ftnref82</definedName>
    <definedName name="Google_Sheet_Link_782651756_1774899383" hidden="1">MASTER!_ftnref47</definedName>
    <definedName name="Google_Sheet_Link_787935329_1209879869" hidden="1">MASTER!_ftnref72</definedName>
    <definedName name="Google_Sheet_Link_789507531_1209879869" hidden="1">MASTER!_ftnref91</definedName>
    <definedName name="Google_Sheet_Link_795611103_1774899383" hidden="1">MASTER!_ftnref6</definedName>
    <definedName name="Google_Sheet_Link_795681559_1209879869" hidden="1">MASTER!_ftnref75</definedName>
    <definedName name="Google_Sheet_Link_797972564_1774899383" hidden="1">MASTER!_ftnref3</definedName>
    <definedName name="Google_Sheet_Link_799944620_1774899383" hidden="1">MASTER!_ftnref27</definedName>
    <definedName name="Google_Sheet_Link_803535531_1774899383" hidden="1">MASTER!_ftnref15</definedName>
    <definedName name="Google_Sheet_Link_812252248_1209879869" hidden="1">MASTER!_ftnref13</definedName>
    <definedName name="Google_Sheet_Link_818921724_1774899383" hidden="1">_ftnref120</definedName>
    <definedName name="Google_Sheet_Link_82958510_1209879869" hidden="1">MASTER!_ftnref110</definedName>
    <definedName name="Google_Sheet_Link_834624256_1774899383" hidden="1">MASTER!_ftnref106</definedName>
    <definedName name="Google_Sheet_Link_836190179_1209879869" hidden="1">MASTER!_ftnref120</definedName>
    <definedName name="Google_Sheet_Link_851494942_1774899383" hidden="1">MASTER!_ftnref49</definedName>
    <definedName name="Google_Sheet_Link_894410515_1774899383" hidden="1">MASTER!_ftnref80</definedName>
    <definedName name="Google_Sheet_Link_905618676_1774899383" hidden="1">MASTER!_ftnref5</definedName>
    <definedName name="Google_Sheet_Link_910892829_1774899383" hidden="1">MASTER!_ftnref44</definedName>
    <definedName name="Google_Sheet_Link_916506583_1209879869" hidden="1">MASTER!_ftnref51</definedName>
    <definedName name="Google_Sheet_Link_917276569_1774899383" hidden="1">MASTER!_ftnref17</definedName>
    <definedName name="Google_Sheet_Link_918952337_1209879869" hidden="1">MASTER!_ftnref38</definedName>
    <definedName name="Google_Sheet_Link_921783762_1209879869" hidden="1">MASTER!_ftnref23</definedName>
    <definedName name="Google_Sheet_Link_926935290_1774899383" hidden="1">MASTER!_ftnref121</definedName>
    <definedName name="Google_Sheet_Link_927811988_1209879869" hidden="1">MASTER!_ftnref36</definedName>
    <definedName name="Google_Sheet_Link_946484604_1774899383" hidden="1">MASTER!_ftnref7</definedName>
    <definedName name="Google_Sheet_Link_946542063_1209879869" hidden="1">MASTER!_ftnref59</definedName>
    <definedName name="Google_Sheet_Link_94773470_1774899383" hidden="1">MASTER!_ftnref40</definedName>
    <definedName name="Google_Sheet_Link_948664435_1209879869" hidden="1">MASTER!_ftnref97</definedName>
    <definedName name="Google_Sheet_Link_952067209_1774899383" hidden="1">MASTER!_ftnref131</definedName>
    <definedName name="Google_Sheet_Link_952473310_1209879869" hidden="1">MASTER!_ftnref102</definedName>
    <definedName name="Google_Sheet_Link_986632292_1209879869" hidden="1">MASTER!_ftnref88</definedName>
    <definedName name="Google_Sheet_Link_991929803_1209879869" hidden="1">MASTER!_ftnref111</definedName>
    <definedName name="Google_Sheet_Link_997291420_1774899383" hidden="1">MASTER!_ftnref89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uUGj+VEut1P16p5J8Jw0/Id5hBg=="/>
    </ext>
  </extLst>
</workbook>
</file>

<file path=xl/calcChain.xml><?xml version="1.0" encoding="utf-8"?>
<calcChain xmlns="http://schemas.openxmlformats.org/spreadsheetml/2006/main">
  <c r="C170" i="1" l="1" a="1"/>
  <c r="C170" i="1" s="1"/>
  <c r="C167" i="1"/>
  <c r="C166" i="1"/>
  <c r="C165" i="1"/>
  <c r="C164" i="1"/>
  <c r="N160" i="1"/>
  <c r="C168" i="1" s="1"/>
  <c r="M160" i="1"/>
  <c r="L160" i="1"/>
  <c r="K160" i="1"/>
  <c r="J160" i="1"/>
  <c r="C163" i="1" s="1"/>
  <c r="I160" i="1"/>
  <c r="C162" i="1" s="1"/>
  <c r="H160" i="1"/>
  <c r="C161" i="1" s="1"/>
  <c r="C160"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l="1"/>
  <c r="A34" i="1" s="1"/>
  <c r="A35" i="1" s="1"/>
  <c r="A36" i="1" s="1"/>
  <c r="A37" i="1" s="1"/>
  <c r="A38" i="1" s="1"/>
  <c r="A39" i="1" l="1"/>
  <c r="A40" i="1" s="1"/>
  <c r="A41" i="1" s="1"/>
  <c r="A42" i="1" s="1"/>
  <c r="A43" i="1" s="1"/>
  <c r="A44" i="1" s="1"/>
  <c r="A45" i="1" s="1"/>
  <c r="A46" i="1" s="1"/>
  <c r="A47" i="1" s="1"/>
  <c r="A48" i="1" s="1"/>
  <c r="A49" i="1" s="1"/>
  <c r="A50" i="1" s="1"/>
  <c r="A51" i="1" s="1"/>
  <c r="A52" i="1" s="1"/>
  <c r="A53" i="1" s="1"/>
  <c r="A54" i="1" s="1"/>
  <c r="A55" i="1" s="1"/>
  <c r="A56" i="1" s="1"/>
  <c r="A57" i="1" s="1"/>
  <c r="A58" i="1" s="1"/>
  <c r="A59" i="1" s="1"/>
  <c r="A60" i="1" l="1"/>
  <c r="A61" i="1" s="1"/>
  <c r="A62" i="1" s="1"/>
  <c r="A63" i="1" s="1"/>
  <c r="A64" i="1" s="1"/>
  <c r="A65" i="1" s="1"/>
  <c r="A66" i="1" s="1"/>
  <c r="A67" i="1" s="1"/>
  <c r="A68" i="1" s="1"/>
  <c r="A69" i="1" s="1"/>
  <c r="A70" i="1" s="1"/>
  <c r="A71" i="1" s="1"/>
  <c r="A72" i="1" s="1"/>
  <c r="A73" i="1" s="1"/>
  <c r="A74" i="1" s="1"/>
  <c r="A75" i="1" s="1"/>
  <c r="A76" i="1" s="1"/>
  <c r="A77" i="1" s="1"/>
  <c r="A78" i="1" s="1"/>
  <c r="A79" i="1" s="1"/>
  <c r="A80" i="1" l="1"/>
  <c r="A81" i="1" l="1"/>
  <c r="A82" i="1" s="1"/>
  <c r="A83" i="1" s="1"/>
  <c r="A84" i="1" s="1"/>
  <c r="A85" i="1" s="1"/>
  <c r="A86" i="1" s="1"/>
  <c r="A87" i="1" s="1"/>
  <c r="A88" i="1" s="1"/>
  <c r="A89" i="1" s="1"/>
  <c r="A90" i="1" s="1"/>
  <c r="A91" i="1" s="1"/>
  <c r="A92" i="1" s="1"/>
  <c r="A93" i="1" s="1"/>
  <c r="A94" i="1" s="1"/>
  <c r="A95" i="1" s="1"/>
  <c r="A96" i="1" s="1"/>
  <c r="A97" i="1" s="1"/>
  <c r="A98" i="1" l="1"/>
  <c r="A99" i="1" s="1"/>
  <c r="A100" i="1" s="1"/>
  <c r="A101" i="1" s="1"/>
  <c r="A102" i="1" s="1"/>
  <c r="A103" i="1" s="1"/>
  <c r="A104" i="1" s="1"/>
  <c r="A105" i="1" l="1"/>
  <c r="A106" i="1" s="1"/>
  <c r="A107" i="1" l="1"/>
  <c r="A108" i="1" s="1"/>
  <c r="A109" i="1" s="1"/>
  <c r="A110" i="1" s="1"/>
  <c r="A111" i="1" s="1"/>
  <c r="A112" i="1" s="1"/>
  <c r="A113" i="1" s="1"/>
  <c r="A114" i="1" s="1"/>
  <c r="A115" i="1" s="1"/>
  <c r="A116" i="1" s="1"/>
  <c r="A117" i="1" s="1"/>
  <c r="A118" i="1" s="1"/>
  <c r="A119" i="1" s="1"/>
  <c r="A120" i="1" s="1"/>
  <c r="A121" i="1" l="1"/>
  <c r="A122" i="1" s="1"/>
  <c r="A123" i="1" s="1"/>
  <c r="A124" i="1" s="1"/>
  <c r="A125" i="1" s="1"/>
  <c r="A126" i="1" s="1"/>
  <c r="A127" i="1" s="1"/>
  <c r="A128" i="1" s="1"/>
  <c r="A129" i="1" s="1"/>
  <c r="A130" i="1" s="1"/>
  <c r="A131" i="1" l="1"/>
  <c r="A132" i="1" s="1"/>
  <c r="A133" i="1" s="1"/>
  <c r="A134" i="1" s="1"/>
  <c r="A135" i="1" l="1"/>
  <c r="A136" i="1" s="1"/>
  <c r="A137" i="1" s="1"/>
  <c r="A138" i="1" l="1"/>
  <c r="A139" i="1" s="1"/>
  <c r="A140" i="1" s="1"/>
  <c r="A141" i="1" s="1"/>
  <c r="A142" i="1" s="1"/>
  <c r="A143" i="1" s="1"/>
  <c r="A144" i="1" s="1"/>
  <c r="A145" i="1" s="1"/>
  <c r="A146" i="1" s="1"/>
  <c r="A147" i="1" s="1"/>
  <c r="A148" i="1" s="1"/>
  <c r="A149" i="1" s="1"/>
  <c r="A150" i="1" s="1"/>
  <c r="A151" i="1" l="1"/>
  <c r="A152" i="1" s="1"/>
  <c r="A153" i="1" s="1"/>
  <c r="A154" i="1" s="1"/>
  <c r="A155" i="1" s="1"/>
  <c r="A156" i="1" s="1"/>
  <c r="A157" i="1" s="1"/>
  <c r="A158" i="1" s="1"/>
  <c r="C169" i="1" s="1"/>
</calcChain>
</file>

<file path=xl/sharedStrings.xml><?xml version="1.0" encoding="utf-8"?>
<sst xmlns="http://schemas.openxmlformats.org/spreadsheetml/2006/main" count="941" uniqueCount="396">
  <si>
    <t>Database of disability-related social protection response measures to COVID-19</t>
  </si>
  <si>
    <t xml:space="preserve">Country </t>
  </si>
  <si>
    <t xml:space="preserve">National </t>
  </si>
  <si>
    <t>Contributory or non-contributory</t>
  </si>
  <si>
    <t xml:space="preserve">Type of intervention </t>
  </si>
  <si>
    <t>Source</t>
  </si>
  <si>
    <t>Vertical</t>
  </si>
  <si>
    <t xml:space="preserve">Horizontal </t>
  </si>
  <si>
    <t>Admin</t>
  </si>
  <si>
    <t>Extending ID/ assessment</t>
  </si>
  <si>
    <t>Payment delivery</t>
  </si>
  <si>
    <t>Advancing payment</t>
  </si>
  <si>
    <t>Other</t>
  </si>
  <si>
    <t>Costa Rica</t>
  </si>
  <si>
    <t>National</t>
  </si>
  <si>
    <t>Both</t>
  </si>
  <si>
    <t>Cash benefit</t>
  </si>
  <si>
    <t>The Costa Rican Social Security Fund informed the advancement of the deposit of pensions for both the Non-Contributory Regime and the Disability, Old Age and Death Insurance (IVM) with the purpose of guaranteeing payment and allowing financial entities to dispose of the resources in advance so that they can organize their service platforms and avoid crowds in their offices. The deposit was implemented in advance on March 27th 2020</t>
  </si>
  <si>
    <t>Gentilini et al. (May 14, 2021)</t>
  </si>
  <si>
    <t>Algeria</t>
  </si>
  <si>
    <t>Contributory</t>
  </si>
  <si>
    <t>Waiver of a need for a medical revision check-up for disability pensions and pensions for accidents at work. The need for a medical revision check-up for this benefit has been waived, in order to allow beneficiaries to respect lockdown measures.</t>
  </si>
  <si>
    <t>Paid leave</t>
  </si>
  <si>
    <t>Extension of conditions for paid leave for parents of children with disabilities.</t>
  </si>
  <si>
    <t>Gentilini et al. (June 12, 2020).</t>
  </si>
  <si>
    <t>Waiver</t>
  </si>
  <si>
    <t>Suspending the obligation of contribution of the national social protection funds for employees with disabilities.</t>
  </si>
  <si>
    <t xml:space="preserve">interview Atika al Mamril (chair of the Algerian of persons with disabilities), interview with Boudjema (representative of spina-bifida international in Algeria), https://www.joradp.dz/FTP/JO-FRANCAIS/2020/F2020015.pdf, </t>
  </si>
  <si>
    <t>Argentina</t>
  </si>
  <si>
    <t>Paid leave for adults over 60 years, pregnant women and people with health conditions that present a risk (until quarantine declaration in March 2020 when the leave was extended to all the workers who are not in the excepted sectors: health, production distribution and sale of food and hygiene items and pharmacy among others)</t>
  </si>
  <si>
    <t>Belgium</t>
  </si>
  <si>
    <t>Complete interruption. This allows individuals to interrupt their benefits in order to stop working. From July 1, 2020, the complete interruption is only possible for the single parent and for the parent of a disabled child. Other workers cannot take corona parental leave in the form of a complete interruption. Note: Corona parental leave does not provide for the possibility of obtaining a 1/10 interruption. If individuals want a 1/10 break, they can request ordinary parental leave according to the usual rules. Who can take corona parental leave? • Parents of at least one child under 12 or under 21 if that child has a disability; • The adoptive parents of a child under 12 or under 21 if this child has a disability, who is entered in the population register or in the foreigners register as a member of their household; • Foster parents of a child under 12 or under 21 if that child has a disability that has been placed with their family by the court or by a community approved placement service; • Parents who take care of a child suffering from a disability without age limit, if he or she benefits from a service or treatment in a hospital setting or outside a hospital setting, organized or recognized by the Communities. In this case, corona parental leave can therefore also concern adults. Corona parental leave can be obtained from May 1st, 2020. From July 1st, 2020: Corona parental leave is extended until September 30, 2020</t>
  </si>
  <si>
    <t>Gentilini et al. (May 14, 2021).</t>
  </si>
  <si>
    <t>From October 1, 2020 until June 30, 2021 inclusive, the worker has the right to take time off work to look after a child who cannot go to nursery, school or reception center for disabled people in due to a measure to limit the spread of the coronavirus. Can receive temporary unemployment benefit. Legal basis: the law of 23 October 2020.</t>
  </si>
  <si>
    <t>Brazil</t>
  </si>
  <si>
    <t>The 13th salary paid under the contributory social insurance scheme (Regime Geral de Previdência Social/RGPS) was anticipated. This relates to benefits including sickness benefit, the old age pensions, and partial capacity to work disability benefit.</t>
  </si>
  <si>
    <t>Brazil case study developed under the ILO component of the UNPRPD Joint COVID 19 Response Programme  (forthcoming)</t>
  </si>
  <si>
    <t>Bulgaria</t>
  </si>
  <si>
    <t>The disability certificates that are due for renewal will be renewed automatically during the period of emergency and 2 months after that, thereby allowing access to the disability pension.</t>
  </si>
  <si>
    <t xml:space="preserve">Law on measures and actions during the State of emergency, announced by  a decision of the National Assembly of March 13 2020 - https://dv.parliament.bg/DVWeb/showMaterialDV.jsp?idMat=147150 ; Gentilini et al. (June 12, 2020).
</t>
  </si>
  <si>
    <t>During the state of emergency employers were obliged to allow the use of paid annual leave or unpaid leave at the request of pregnant women, mother or adoptive mother of children under the age of 12 or disabled child, employee under 18 years old, disabled employees, employees with health issues at risk of getting COVID-19 or mentally ill.</t>
  </si>
  <si>
    <t>Czechia</t>
  </si>
  <si>
    <t>According to a new law that came into effect on 26 March 2020, the care/nursing allowance (also called attendance allowance) is prolonged for the whole period of school closure as a result of anti-epidemic measures for workers with children aged 0-13 (compared to up to 10 years old before) or persons taking care of persons with disabilities (regardless of age) if the facility designed for their care has closed. The attendance allowance is provided from sickness insurance by the Czech Social Security Administration and thus not considered as a family benefit. It might or might not be paid at the same level as a sickness benefit.</t>
  </si>
  <si>
    <t>OECD Policy responses to Corona Virus - Paid sick leave to protect income, health and jobs through the COVID-19 crisis 2 July 2020 -8 https://read.oecd-ilibrary.org/view/?ref=134_134797-9iq8w1fnju&amp;title=Paid-sick-leave-to-protect-income-health-and-jobs-through-the-COVID-19-crisis ; Gentilini et al. (September 18, 2020)</t>
  </si>
  <si>
    <t>Italy</t>
  </si>
  <si>
    <t>Extended parental leave benefit with children with disabilities up to 15 days / month[64]</t>
  </si>
  <si>
    <t>Information provided by CGIL AND http://1.flcgil.stgy.it/files/pdf/20200314/accordo-governo-organizzazioni-datoriali-sindacali-sicurezza-lavoro-emergenza-coronavirus-14-marzo-2020.pdf http://www.governo.it/it/approfondimento/coronavirus-il-decreto-legge-2-marzo-2020/14225, ACTRAV Analysis - 6 April 2020, ILO</t>
  </si>
  <si>
    <t>Norway</t>
  </si>
  <si>
    <t xml:space="preserve">Single caregivers and parents of children with chronical diseases have an extended number of days of childcare allowance[90]. </t>
  </si>
  <si>
    <t>Press Release: 20.03.2020, No 06/20, “Parents right to care money id doubled” - https://www.regjeringen.no/no/aktuelt/foreldres-rett-til-omsorgspenger-dobles/id2694342/ , Gentilini et al. (June 12, 2020).</t>
  </si>
  <si>
    <t>Portugal</t>
  </si>
  <si>
    <t>Financial support to parents who have to stay at home to care for children or dependents under 12 years or, regardless of age, with a disability or chronic illness. Employees are entitled to two thirds of their basic remuneration, with the bottom limit of one national minimum wage and the top limit of three national minimum wages. This is paid by the employer but borne in equal parts by the employer and by the Social Security. Self-employed workers who, in the previous 12 months, had contributions for at least three consecutive months, are also entitled to this support</t>
  </si>
  <si>
    <r>
      <rPr>
        <sz val="12"/>
        <color theme="1"/>
        <rFont val="Calibri"/>
      </rPr>
      <t xml:space="preserve">Gentilini, et al. (May 14, 2021); </t>
    </r>
    <r>
      <rPr>
        <u/>
        <sz val="12"/>
        <color rgb="FF1155CC"/>
        <rFont val="Calibri"/>
      </rPr>
      <t>https://www.portugal.gov.pt/pt/gc22/comunicacao/noticia?i=governo-toma-medidas-extraordinarias-para-responder-a-epidemia-de-covid-19</t>
    </r>
  </si>
  <si>
    <t>Russia</t>
  </si>
  <si>
    <t>Remote issuance and registration of electronic disability certificate.</t>
  </si>
  <si>
    <t>March 19,2020, Decree of the Government of the Russian Federation of March 18, 2020 N 294 "On the approval of the Temporary rules for processing sick leave certificates, the appointment and payment of temporary disability benefits in case of quarantine"- http://www.garant.ru/hotlaw/federal/1332594/ ; Gentilini et al. (June 12, 2020).</t>
  </si>
  <si>
    <t>Uruguay</t>
  </si>
  <si>
    <t>The government extended the validity of disability pensions and Temporary Subsidies for Partial Disability (STIP), as well as to facilitate the procedures for beneficiaries who need to request prostheses. In the case of disability pensions and STIPs with an expiration date between the 1st. March and June 30, it was decided to extend them for 180 days. The beneficiaries will be able to continue receiving their benefit without having to carry out procedures in the organization since the extension will be carried out automatically. This measure ended on July 20th, 2020.</t>
  </si>
  <si>
    <t>Uzbekistan</t>
  </si>
  <si>
    <t>Organization of a simplified system for issuing documents on temporary disability.</t>
  </si>
  <si>
    <t>Albania</t>
  </si>
  <si>
    <t>Non-contributory</t>
  </si>
  <si>
    <t>The Government is providing monthly payments (pensions, disability payments, etc.) at home.</t>
  </si>
  <si>
    <t>ACTRAV Analysis - 6 April 2020, ILO – Information provided by the desk Officer</t>
  </si>
  <si>
    <t>In kind</t>
  </si>
  <si>
    <t>Council of Ministers decision No. 236 date 19.3.2020 on providing home assistance to persons in need during COVID - 19 epidemic, --- to ensure home delivery to persons in need (elderly, disabilities, recipients of economic assistance) of food medical products and others.</t>
  </si>
  <si>
    <t>Gentilini et al. (June 12, 2020)</t>
  </si>
  <si>
    <t xml:space="preserve">Antigua and Barbuda </t>
  </si>
  <si>
    <t>The Ministry of Social Transformation is providing relief packages of food and medication to elderly living alone, persons with disabilities, and unemployed adults with children.</t>
  </si>
  <si>
    <t>https://www.facebook.com/675762122516480/videos/221429098944378/ ,Gentilini, U., Almenfi, M., Dale, P., Lopez, A.V., Mujica, I., Quintana, R., and Zafar, U. (2020) "Global Database on Social Protection and Jobs Responses to COVID-19". Living database, version 11 (June 12, 2020).</t>
  </si>
  <si>
    <r>
      <rPr>
        <sz val="12"/>
        <color theme="1"/>
        <rFont val="Calibri"/>
      </rPr>
      <t xml:space="preserve">- Top up of $3,000 for beneficiaries of contributory or non-contributory pensions receiving the minimum pension (or just above). Included the following programs: Pension Universal para el Adulto Mayor (PUAM), pensions for the elderly, </t>
    </r>
    <r>
      <rPr>
        <b/>
        <sz val="12"/>
        <color theme="1"/>
        <rFont val="Calibri"/>
      </rPr>
      <t>pensions for disabled people</t>
    </r>
    <r>
      <rPr>
        <sz val="12"/>
        <color theme="1"/>
        <rFont val="Calibri"/>
      </rPr>
      <t>, pensions for mothers of seven or more children, and ex gratia pensions.
- Benefits of the Universal Child Allowance (AUH) doubled for March 2020. This is for minors and others including children with disabilities (more for children with disabilities).</t>
    </r>
  </si>
  <si>
    <t xml:space="preserve">Gentilini et al. (May 14, 2021); “Coronavirus en la Argentina: quiénes y cuándo cobrarán el bono extraordinario de Anses”, LA NACION/ECONOMIA/JUBILACIONES, https://www.lanacion.com.ar/economia/quienes-cuando-cobraran-bono-extraordinario-anunciado-anses-nid2344443; Arza, C., 2021. Argentina’s Social Policy Response to Covid-19: Protecting Income and Employment (No. 17), CRC 1342 Covid-19 Social Policy Response Series. CRC 1342, Bremen.
</t>
  </si>
  <si>
    <t>Armenia</t>
  </si>
  <si>
    <t xml:space="preserve">One and three food and hygiene packages for elderly people living alone and persons with disabilities respectively (1400 citizens). The Ministry of Labor and Social Affairs is planning for the provision of food and other protective measures for those who are 50+ years old and persons with disabilities for 2 months. </t>
  </si>
  <si>
    <t>https://www.azatutyun.am/a/30495643.html; Gentilini et al. (June 12, 2020).</t>
  </si>
  <si>
    <t>Payment providers deliver payment at home and all soon to expired entitlements are extended.</t>
  </si>
  <si>
    <t>https://www.gov.am/ru/news/item/9676/</t>
  </si>
  <si>
    <t>Australia</t>
  </si>
  <si>
    <t>- An extra payment (one-time payment of AUD 750 / person) is provided as part of COVID response. One of the eligibility criteria is that the person is already receiving another benefit out of a specific list (including the basic government pension and allowances and the disability benefit). 
'- Aged, carer, family and disability welfare recipients will receive $500 in cash payments in the next five months, in a move the Federal Government hopes will stimulate the Australian economy. Two $250 payments — to be paid in December 2020 and March 2021 — are disbursed as Australia contends with its first recession in almost three decades. The recipients will be people who receive the age pension, disability support pension, carer payment, family tax benefit, family tax benefit lump sum, double orphan pension, carer allowance, Commonwealth seniors health card, pensioner concession card and veteran card.</t>
  </si>
  <si>
    <t>https://www.servicesaustralia.gov.au/individuals/services/centrelink/economic-support-payment/who-can-get-it. https://treasury.gov.au/sites/default/files/2020-03/Overview-Economic_Response_to_the_Coronavirus.pdf, List of Selected COVID 19 Social Protection announcement by country(updated on 6 April 2020) - ILO; New Posted Tuesday 6th October 2020 -”Federal Budget to include cash payments worth $500 for aged, family and disability welfare recipients - Federal Budget to include cash payments worth $500 for aged, family and disability welfare recipients - ABC News; Gentilini, et al. (December 11 12, 2020).</t>
  </si>
  <si>
    <t>Austria</t>
  </si>
  <si>
    <t>For every child who is eligible for family allowance in September 2020, there is a child bonus of 360 euros. Payment is made automatically and without an application. This also applies to people who receive increased family allowances, for example people with disabilities.</t>
  </si>
  <si>
    <t>Corona Family Health Fund - 6 bmafj.gv.at/Services/News/Unterstützung-für-Familien-und-Arbeitssuchende.html, Gentilini, U., Almenfi, M., Dale, P., Lopez, A.V., Mujica, I., Quintana, R., and Zafar, U. (2020) "Global Database on Social Protection and Jobs Responses to COVID-19". Living database, version 13 .September 18 2020</t>
  </si>
  <si>
    <t>Azerbaijan</t>
  </si>
  <si>
    <t>Extension of the term of disability of persons with disabilities (including children) that expired on 1 March 2020 until the 1st day of the month following the end of the quarantine regime. This measure  covered 14,000 people, and AZN 2.6 million were allocated for this purpose.</t>
  </si>
  <si>
    <t>Bahamas</t>
  </si>
  <si>
    <t>Persons with disabilities under the age of 16 who normally receive their services every two months, had their April 2020 assistance advanced to them in the month of March 2020 to facilitate whatever preparations they needed to make. Similar arrangements were also made for persons receiving foster care subsistence.</t>
  </si>
  <si>
    <t>“Bahamas News”, “Campbell outlines measures undertaken by social services in light of COVID-19, by Deandrea S Hamilton, April 8 2020, Magnetic Media - http://magneticmediatv.com/2020/04/campbell-outlines-measures-undertaken-by-social-services-in-light-of-covid-19/ , Gentilini et al. (June 12, 2020).</t>
  </si>
  <si>
    <t>Emergency Food Assistance vouchers of BSD 50 (USD 50) provided to walk-ins at Department of Social Services Centers pending thorough assessment for longer term assistance via the Temporary Food Assistance Program. This emergency assistance was extended to persons with disabilities who are not existing recipients of the department.</t>
  </si>
  <si>
    <t>Bahrain</t>
  </si>
  <si>
    <t>Social security benefits for 17,000 families, to be distributed in mid-April 2020, were doubled, as were disability pensions for 12,000 individuals. A Budget of BD 5.5 million was allocated for this purpose.</t>
  </si>
  <si>
    <t>Bahrain News Agency, April 08 2020 “HRH Premier orders to double the value of social security benefits” - https://www.bna.bh/en/HRHPremierorderstodoublethevalueofsocialsecuritybenefits.aspx?cms=q8FmFJgiscL2fwIzON1%2BDnsLlEDOxXSIjsQrjGl7ljM%3D ; Gentilini et al. (June 12, 2020).</t>
  </si>
  <si>
    <t>Barbados</t>
  </si>
  <si>
    <t xml:space="preserve">The Government has distributed 4000 care packages comprising of 14 days’ supply of basic food and sanitary items to vulnerable groups such as elderly, persons with disabilities and impoverished persons in the community identified by social service agencies including the National Assistance Board, the National Disabilities Unit, Barbados Council for the disabled, the welfare department, salvation army, Prison fellowship. </t>
  </si>
  <si>
    <t>Government Information Service, “Care Packages distributed to Vulnerable Groups” by Joy Springer, April 4 2020 - https://gisbarbados.gov.bb/blog/care-packages-distributed-to-vulnerable-groups/, Gentilini et al. (June 12, 2020).</t>
  </si>
  <si>
    <t>Belarus</t>
  </si>
  <si>
    <t>On April 6, 2020, the Ministry of Labour and Social Protection informed that the social services are ready to provide support to elderly people and people with disabilities and to deliver foods and medicines. This support is provided by social workers and volunteers through the territorial centres of social protection of population. Belarus has 146 such centres, located in every district of the country. The number of people living alone and people with disabilities is about 830,000, including almost 160,000 persons who have no close relatives.</t>
  </si>
  <si>
    <t>http://mintrud.gov.by/ru/news_ru/view/-sotsialnaja-sluzhba-gotova-okazat-pomosch-odinokim-pozhilymnbsp-grazhdanam-i-invalidam-po-dostavke-produktovpitanija-i-lekarstv-_3459/ ; Gentilini et al.  (June 12, 2020).</t>
  </si>
  <si>
    <t>A temporary parental allowance for the self-employed who do not benefit (or no longer) from other crisis measures, and whose activity reduced due to the care for their child(ren) in the exceptional circumstances following the COVID-19 crisis. A monthly allowance of 532.24 euros (875 euros for single-parent families) for the months of May and/or June 2020 for parents of a child under 12 or disabled.</t>
  </si>
  <si>
    <t>Service public federal: “Temporary parental allowance for the self- employed”, May 20 2020 - https://socialsecurity.belgium.be/fr/news/allocation-parentale-temporaire-pour-les-travailleurs-independants-20-05-2020</t>
  </si>
  <si>
    <t>Bolivia</t>
  </si>
  <si>
    <t>- The Canasta Familiar provided a one-time payment of  BOB 400 to to beneficiaries of Bono Juana Azurduy, Renta
 Solidaria (non-contributory disability benefit) and Renta Dignidad (universal pension, excluding those with other pension income). People with visual disabilities receiving an indigence pension were also
 entitled to the benefit.. By design, it mostly reaches the elderly (86.2 percent of the population 65 years or older).
'- The government created a new temporary cash transfer program called Bono Contra el Hambre (BCH) for all individuals eligible for the BU as well as pregnant women, mothers of children aged 2 years old or less and people with disabilities who are beneficiaries of existing social assistance programs. Benefits were paid between January and March 2021. The government used a payment platform that has the ability to connect almost all the banking sector. Most of beneficiaries received cash via bank tellers. A limited number received a transfer to their existing bank accounts</t>
  </si>
  <si>
    <t xml:space="preserve">Gentilini et al. (September 18, 2020); Borges, F.A., 2021. Bolivia’s Social Policy Response to Covid-19: Hindered by Political and Economic Crises (No. 19), CRC 1342 Covid-19 Social Policy Response Series. CRC 1342, Bremen; Derechos Digitales Latin America, 2021. Indentity Syetsms and Social Protection in Venezuela and Bolivia: Gender Impacts and other Inequalities; Politics August 13 2020 - “Approve Bond against hunger Bs 1000, but conditions release of funds - 8 https://www.noticiasfides.com/nacional/politica/sancionan-34bono-contra-el-hambre-34-de-bs-1000-pero-condicionan-liberacion-de-fondos-405894; </t>
  </si>
  <si>
    <t>The Bono Familiar (paid to parents of children and adolescents enrolled 
in public schools) was extended  to students with disabilities in the public education</t>
  </si>
  <si>
    <t>agencia boliviana de informacion, 447921 GOB 2020-04-05 GOBIERNO, BOLIVIA-CORONAVIRUS COVID-19: Gobierno promulga decreto para regular directrices en salud y amplía el Bono Familia a estudiantes con discapacida - https://www1.abi.bo/abi_/?i=447921&amp;k=202003110202</t>
  </si>
  <si>
    <t>Bosnia and Herzegovina</t>
  </si>
  <si>
    <t>Both entities, RS and FBH, one-off payments introduced for Permanent Social Assistance beneficiaries, recipients of disability allowance and those in need of permanent home care ranging.The one -off payment is around 110 US$.</t>
  </si>
  <si>
    <t>Gentilini et al. (December 11, 2020).</t>
  </si>
  <si>
    <t>Anticipation of part of Benefício de Prestação Continuada (BPC) for people with disabilities (non-contributory disability benefit) and sickness benefits. Impact of R$5 billion (US$ 1 billion)</t>
  </si>
  <si>
    <t>British Virgin Island</t>
  </si>
  <si>
    <t>Assistance with food supplies delivered to 800 families' homes during the 24th curfew period jointly organised by the social development department, BVI Red Cross and the family support network. It prioritises the needs of the most vulnerable, including elderly, persons with chronic illnesses and with children first, then unemployed and those with reduced incomes.</t>
  </si>
  <si>
    <t>https://bvinews.com/high-response-from-residents-in-need-of-food-supplies/, https://scontent.fbgi2-1.fna.fbcdn.net/v/t1.09/93308675_1313972948993232_2304899477913206784_n.jpg?_nc_cat=107&amp;_nc_sid=110474&amp;_nc_ohc=K96NBcwmC2IAX9pl0HQ&amp;_nc_ht=scontent.fbgi21.fna&amp;oh=82977560a151239fd6574c946c9ec00f&amp;oe=5ECEA767 ; Gentilini et al. (June 12, 2020).</t>
  </si>
  <si>
    <t>Expanding the coverage and scope of the home visiting services provided to elderly people and other vulnerable groups (people with disabilities), including the delivery of food and medicines.</t>
  </si>
  <si>
    <t>Law on measures and actions during the State of emergency, announced by  a decision of the National Assembly of March 13 2020 - https://dv.parliament.bg/DVWeb/showMaterialDV.jsp?idMat=147150 ; Gentilini et al. (June 12, 2020).</t>
  </si>
  <si>
    <t>Expanding the coverage and scope of in-kind support for the elderly, people with disabilities, and people living under the poverty line. The support includes individual food packages and hot meals.</t>
  </si>
  <si>
    <t>Burkino Faso</t>
  </si>
  <si>
    <t>One-off Cash transfer to 9023 disabilities for income generating activities, 344,444.44 USD (186 millions CFA), 370.37 USD (200 000 FCA) per beneficiary</t>
  </si>
  <si>
    <t>Canada</t>
  </si>
  <si>
    <t>The government invested $350 million to support vulnerable Canadians through charities and non-profit organizations that deliver essential services to those in need. The investment flows through national organizations that have the ability to get funds quickly to local organizations that serve vulnerable populations. It will support a variety of activities, such as:
- Increasing volunteer-based home deliveries of groceries and medications
- Providing transportation services, like accompanying or driving seniors or persons with disabilities to appointments
- Scaling up help lines that provide information and support
- Helping vulnerable Canadians access government benefits
- Providing training, supplies, and other required supports to volunteers so they can continue to make their invaluable contributions to the COVID-19 response
- Replacing in-person, one-on-one contact and social gatherings with virtual contact through phone calls, texts, teleconferences, or the Internet[28]</t>
  </si>
  <si>
    <t>Government of Canada - Canada’s COVID-19 Economic response plan - https://www.canada.ca/en/department-finance/economic-response-plan.html#individuals</t>
  </si>
  <si>
    <t>Changes to Canada Student Grants and Loans have been introduced so students facing financial challenges from COVID-19 can access and afford post-secondary education. Pending government approvals, the new measures will come into effect on August 1, 2020 and be available to students for 1 year. -Doubling of Canada Student Grant amounts: In response to increased need for the coming 2020 to 2021 school year, the maximum amount of Canada Student Grants will be doubled. The Canada Student Grant for Full-Time Students will increase up to a maximum of $6,000 and the grant for part-time studies to $3,600. The Canada Student Grants for Students with Permanent Disabilities and Students with Dependants will also be doubled</t>
  </si>
  <si>
    <t>Chile</t>
  </si>
  <si>
    <t>El IFE utiliza el Registro Social de Hogares e incluye también a algunos beneficiarios de los siguientes programas: Subsidio Familiar (niños y madres), Subsistema Seguridades y Oportunidades, Subsidio de Discapacidad Mental, o Tener 70 años o más y ser beneficiario de la Pensión Básica Solidaria de Vejez. Generalmente, para ser incluidas en el registro social las familias pueden realizar el trámite directamente en la municipalidad correspondiente al domicilio del hogar o por internet mediante la ClaveÚnica[31].</t>
  </si>
  <si>
    <t>https://www.ingresodeemergencia.cl/faq,  https://www.meganoticias.cl/dato-util/301738-ingreso-familiar-de-emergencia-cl-postular-rut-beneficiarios-pagos-montos.html</t>
  </si>
  <si>
    <t>China</t>
  </si>
  <si>
    <t>The government mandated all allowances to be paid on time fully. This includes allowances to severely disabled persons and nursing allowance. In areas where the epidemic situation is serious, subsidies will be increased appropriately. Also, there is a mention of request for care services by persons with disabilities.</t>
  </si>
  <si>
    <t xml:space="preserve">“The Central Government’s response to new corona virus infection pneumonia Leading group on further improving the epidemic prevention and control period, Notice for the underprivileged people to work for guarantee – Guodiandian (2020) No 9) - http://www.gov.cn/zhengce/content/2020-03/07/content_5488352.htm, </t>
  </si>
  <si>
    <t>Columbia</t>
  </si>
  <si>
    <t>The Victims Unit (that was established in 2011 to provide the country’s IDPs and other victims of conflict with assistance and reparation) will advance the humanitarian aid that was going to be paid in May and June and will pay it in April. The objective of this measure is to economically favor those who may be affected within the framework of compulsory preventive isolation. The Victims Unit will also advance the payment of administrative indemnities, which are paid once, to prioritized victims, such as people over 70, disabled, orphaned disease patients, among others.</t>
  </si>
  <si>
    <t>EL TIEMPO, “Víctimas priorizadas recibirán dos ayudas humanitarias por adelantado El Gobierno anunció que esto beneficiará a 158.333 hogares. Se pagará en abril - https://www.eltiempo.com/politica/gobierno/victimas-recibiran-indemnizacion-adelantada-por-coronavirus-476974</t>
  </si>
  <si>
    <t>Cook Islands</t>
  </si>
  <si>
    <t>A one off payment is paid on top of the current welfare payment next fortnight in the amount $400.00 per beneficiary. This one-off support is to assist the most vulnerable as they are not only at health risk from the COVID19 but also likely to be exposed to its economic impact. The cash is only available to those who are currently on the welfare list of infirm, destitute and pensioners.</t>
  </si>
  <si>
    <t>Internal Affairs, “One off Welfare Support”- https://www.intaff.gov.ck/covid19-response-package/family-elderly-children/one-off-support-to-our-existing-beneficiaries-on-welfare-support/, ; Gentilini et al. (June 12, 2020).</t>
  </si>
  <si>
    <t>Emergency benefit (one-off 125k colones – USD 223K) for 33,000 poor families in the social registry (SINIRUBE) who do not receive any social transfers. This program is aimed at poor households with female household head, elderly people, disabled, and children. As of October 2020, there were 35,143 beneficiaries (individuals), which concerned a budget of CRC$7,617 M.</t>
  </si>
  <si>
    <t>Egypt</t>
  </si>
  <si>
    <t>Ministry of Social Solidarity added 160,000 new households to the Takaful and Karama Program (TKP) bringing the total number of people under to TKP to 3.11 million households (approx. 11 million individuals) The TKP budget will also increase in the new fiscal year from EGP 18.5 billion o EGP 19.3 billion and coverage will reach a total of 3.5m households
Takaful: conditional cash transfer; Karama: unconditional cash transfers; Eligibility: i. Takaful: children under 18 from poor households ii. Karama: poor elderly people (65 years and older), people with severe/permanent disabilities, and orphaned children; Targeted group: i. Takaful: poor households with children aged 0–18 ii. Karama: poor elderly people, people with disabilities, and orphaned children; Targeting mechanisms: Proxy Means Test; Geographical Targeting; Self-Targeting[42]</t>
  </si>
  <si>
    <t>Thursday June 18,2020, Solidarity: 100,000 new families  enter “Solidarity and Dignity” to counter the effects of Corona” - https://bit.ly/2xC6dwQ; Gentilini et al. (May 14, 2021)</t>
  </si>
  <si>
    <t>Services</t>
  </si>
  <si>
    <t>Support for centre of isolation dedicated to persons with disabilities.</t>
  </si>
  <si>
    <t xml:space="preserve">https://www.youm7.com/amp/2020/3/28/قومى-المرأة-يطلق-دليل-متحديات-الإعاقة-لمواجهة-مخاطر-انتشار-فيروس/4693176
</t>
  </si>
  <si>
    <t>Fiji</t>
  </si>
  <si>
    <t>The Government announced in 2020 the provision of top-ups for recipients of the Poverty Benefit Scheme, the Child and Protection allowance and the Disability Allowance Scheme. Beneficiaries registered in the Disability Allowance Scheme will receive two (2) payments: one (1) in August worth FJD 50 (US$23), and one (1) in September worth FJD 50 in addition to the existing monthly cash entitlement of FJD 90 (US$42). Households registered in the Poverty Benefit Scheme and the Care and Protection Allowance will receive two (2) payments: one (1) in August worth FJD 100 (US$71), and one (1) in September worth FJD 100, in addition to the existing monthly food voucher and cash entitlement. Starting from 5th August, beneficiaries will be able to withdraw cash from their bank accounts or redeem the vouchers at their nearest post offices</t>
  </si>
  <si>
    <t>France</t>
  </si>
  <si>
    <t>Guarantee payment of benefits by the Family Allowance Funds if the quarterly declaration of resources is not possible. RSA, APL, allowance for disabled adults, education allowance for disabled children, etc[46].</t>
  </si>
  <si>
    <t>Dossier Familial, Coronavirus: CAF automatically pay RSA,APL, AAH and AEEH, 03/20/2020 - https://www.dossierfamilial.com/actualites/vie-pratique/coronavirus-les-caf-versent-automatiquement-le-rsa-les-apl-laah-et-laeeh-432966</t>
  </si>
  <si>
    <t>Georgia</t>
  </si>
  <si>
    <t>One off cash transfer in six months, 600 GEL in assistance will be given to - persons with severe disabilities and children with disabilities. About 40000 citizens will benefit and 25 million GEL will be spent in assistance[47]
Persons with severe disabilities and children with disabilities will receive a direct transfer of 100 GEL for up to 6 months. About 40,000 citizens will benefit and 25 million GEL (about $7.85m/€7.28m) will be spent on this assistance</t>
  </si>
  <si>
    <t>AGENDA.GE, Time in Tbilisi, 19 May 2020, “Gov’t announces 3.5bln GEL anti-crisis plan, https://agenda.ge/en/news/2020/1273 ; Gentilini et al. (June 12, 2020).</t>
  </si>
  <si>
    <t>Greece</t>
  </si>
  <si>
    <t>Three-month extension of disability benefits and disability pensions of people who would be assessed by the end of March[49]</t>
  </si>
  <si>
    <t>Croatian Presidency of the Council of the European Union Survey – 20/03/2020, Brussels AND various pdf available (in Greek) at https://www.ypakp.gr/ AND https://www.in.gr/2020/03/18/economy/oikonomikes-eidiseis/live-oi-anakoinoseis-tis-kyvernisis-gia-tin-oikonomia/ https://www.cnn.gr/news/ellada/story/211453/koronoios-ta-metra-gia-tin-prostasia-ton-dikaiomaton-ton-ergazomenon, ACTRAV Analysis - 6 April 2020, ILO</t>
  </si>
  <si>
    <t>Guatemala</t>
  </si>
  <si>
    <t>Bono Familia iis a temporary social program created to help Guatemalan families in need who are being affected by the economic crisis generated by Covid-19. Guatemalans who receive this benefit must meet certain economic and social conditions established by state authorities.The Government will prioritize people in poverty, single mothers or single-parent homes, people over 65, people with disabilities or chronic and degenerative diseases.They will also take into account families with malnourished children[50].</t>
  </si>
  <si>
    <t>Present: Coronavirus:”Family Bond in Guatemala: Who can help and how to request Mides help”, 10/05/2020 -https://as.com/diarioas/2020/05/10/actualidad/1589139345_377413.html</t>
  </si>
  <si>
    <t>Guyana</t>
  </si>
  <si>
    <t>Civil Defence Commission extending food relief to a formalized COVID-19 Pandemic Assistance Voucher Programme at an estimated value of between GYD 25,000 and 32,000 (USD 120 – 153) per voucher per month. The initiative focuses on homes where one or more individuals have experienced a loss in earnings as a result of the COVID pandemic, single-parent homes, elderly persons and persons living with disabilities.</t>
  </si>
  <si>
    <t>Hong Kong</t>
  </si>
  <si>
    <t>An extra 1-month allowance is planned for CSSA payment, Old Age Allowance, Old Age Living Allowance, or Disability Allowance[51] Provide an extra half-month allowance of standard CSSA payment, Old Age Allowance, Old Age Living Allowance or Disability Allowance</t>
  </si>
  <si>
    <t>The Government of the Hong Kong Special Administrative Region, Press Release - https://www.info.gov.hk/gia/general/202001/03/P2020010300231.htm , Gentilini, U., Almenfi, M., Dale, P., Lopez, A.V., Mujica, I., Quintana, R., and Zafar, U. (2020) "Global Database on Social Protection and Jobs Responses to COVID-19". Living database, version 11 (June 12, 2020).</t>
  </si>
  <si>
    <t>Iceland</t>
  </si>
  <si>
    <t>The government introduced a one-time payment of ISK 50,000 to recipients of disability and rehabilitation pensions who were eligible for pensions during the year. This was implemented before December 18th 2020, in addition to the typical December supplement that is paid during the month. Additionally, permanent changes were introduced at the beginning of 2021 to the disability pension system</t>
  </si>
  <si>
    <t>India</t>
  </si>
  <si>
    <t>Pension (NSAP) - Ex gratia of INR1000 paid in 3 months.</t>
  </si>
  <si>
    <t>DO No L. 11025/02/2016-pt, April 6 2020, https://prsindia.org/files/covid19/notifications/1877.IND_payment%20of%20ex%20gratia%20amount%20to%20beneficiaries_Apr6.pdf</t>
  </si>
  <si>
    <t>Sub National</t>
  </si>
  <si>
    <t xml:space="preserve">Kerala: The announcement stated INR 8500 pension have been paid. (But the actual Pension in Kerala is INR 1100 / month) No mention of this being one off. </t>
  </si>
  <si>
    <t>https://twitter.com/drthomasisaac/status/1247575726645116928?s=03</t>
  </si>
  <si>
    <t>Tamil Nadu: Maintenance allowance to existing beneficiaries ("persons with mental retardation, severely disabled people, those affected by muscular dystrophy and leprosy affected persons”) bank transfer advancing 2 months payment.</t>
  </si>
  <si>
    <t>Proc.No. 3000/GRH2020 dated 01.04.2020</t>
  </si>
  <si>
    <t>Delhi: Direct bank transfer. Advance payment of 2 months pension (the pension is usually Rs.1500/month, however, there is a mention of Rs.5000).</t>
  </si>
  <si>
    <t>Money Control News, April 03 2020, “Corona Virus pandemic/ Delhi Government announces relief measures launches dedicated what’s app helpline - https://www.moneycontrol.com/news/india/coronavirus-pandemic-delhi-govt-announces-relief-measures-launches-dedicated-whatsapp-helpline-5106391.html</t>
  </si>
  <si>
    <t>Himachal Pradesh: The first quarter pension will be paid in advance within a fortnight from the date of announcement. This is a direct bank transfer.</t>
  </si>
  <si>
    <t>Kerala: Hot cooked food delivered to every household. Community kitchens are set up. This is inclusive of persons with disabilities who find a specific mention.</t>
  </si>
  <si>
    <t>News Hook, Changing attitude towards disability, “Kerala Government move to provide cooked food to disabled people during lock down wins hearts” - https://newzhook.com/story/kerala-pinarayi-vijayan-free-ration-food-elderly-disabled/</t>
  </si>
  <si>
    <t>Tamil Nadu: Supply of provisions and milk. This is done based on the requests through helplines delivered by Volunteers. This is a specific service to persons with disabilities.</t>
  </si>
  <si>
    <t xml:space="preserve"> https://twitter.com/statecomforpwds</t>
  </si>
  <si>
    <t>Delhi: Provisions distributed through the Public Distribution system with ration cards. This announcement is inclusive of persons with disabilities with a specific reference.</t>
  </si>
  <si>
    <t>Hindustan Times March 21 2020, HT Correspondent, “Amid coronavirus restrictions, Kejriwal announces free ration, pension, food for poor -  https://www.hindustantimes.com/delhi-news/amid-coronavirus-restrictions-kejriwal-announces-free-ration-pension-food-for-poor/story-INijWVbnPUBV1q9MIwDzeN.html</t>
  </si>
  <si>
    <t>Uttar Pradesh: Rations will be distributed through the public distribution system. This is inclusive of persons with disabilities and finds a specific mention</t>
  </si>
  <si>
    <t>Himachal Pradesh: Provisions will be distributed through public distribution system with ration cards[60]</t>
  </si>
  <si>
    <t>ET Rise, PTI March 24 2020, “Himachal Pradesh announces 30 crore relief for construction workers” https://economictimes.indiatimes.com/small-biz/productline/building-materials/himachal-pradesh-announces-rs-30-crore-relief-for-construction-workers/articleshow/74787207.cms?from=mdr</t>
  </si>
  <si>
    <t>Tamil Nadu: On request through helpline - set up by Government - rehab services are provided by guiding parents orally online or through network of therapists[56]</t>
  </si>
  <si>
    <t>https://www.thehindu.com/news/cities/chennai/state-sets-up-on-call-therapeutic-services-for-children-with-special-needs/article31205727.ece / https://twitter.com/statecomforpwds</t>
  </si>
  <si>
    <t>Maharashtra: Helpline for to address mental health crisis[61]</t>
  </si>
  <si>
    <t>Deccan Herald, Mrityunjay Bose, DHNS&lt; Mumbai, April 04 2020, “COVID-19: Maharashtra Government launches helpline to address mental health concerns”- https://www.deccanherald.com/national/west/covid-19-maharashtra-govt-launches-helpline-to-address-mental-health-concerns-821161.html</t>
  </si>
  <si>
    <t>Iran</t>
  </si>
  <si>
    <t>Procurement of hygiene kits for vulnerable children, including those without caregivers, children with disabilities and street children (Iranian and non-Iranian): Procurement is in progress and the requested quantities will be delivered to the Ministry of Cooperative, Labour and Social Welfare to distribute between SWO and NGOs. The hygiene kits will address the needs of 51,000 children living with disabilities in 906 Rehabilitation Centres and 10,000 children without caregivers in 650 Nurseries and Child Care Centres throughout the country, and also the large number of street children scattered in the capital, whose identify and numbers are not fully known[62]</t>
  </si>
  <si>
    <t>https://www.social-protection.org/gimi/RessourcePDF.action?id=56960 -  Gentilini et al. (Dec 11, 2020)</t>
  </si>
  <si>
    <t>Israel</t>
  </si>
  <si>
    <t>Government has automatically extended the eligibility period of benefits recipients temporarily: Recipients of long-term care benefits; Recipients of disability pension, disabled child benefit and attendance benefits; Recipients of a work disability pension; Recipients of hostile actions casualty benefit; unemployment benefits[63].</t>
  </si>
  <si>
    <t>National Insurance Institute Israel: “A grant of 500 NIS”, 07.04.2020 - https://www.btl.gov.il/English%20Homepage/About/News/Pages/A-grant-of-500-NIS.aspx</t>
  </si>
  <si>
    <t>Jamaica</t>
  </si>
  <si>
    <t>The government created a separate window within the CARE programme to ensure persons with disabilities, who might face additional hurdles to accessing relief, are able to do so. This concerned a budget of $40 million (USD 275,000). This is a one-off temporary grant for persons with disabilities aged 18-65 who have not already benefited from the CARE programme. Implementation started in July 2020.</t>
  </si>
  <si>
    <t>The Ministry of Labour and Social Security through its Central Foods Warehouse is delivering relief packages (food and other relief items) to persons in quarantine, elderly, parents of children with disabilities enrolled in the Early Stimulation Program[65]</t>
  </si>
  <si>
    <t>Jordan</t>
  </si>
  <si>
    <t xml:space="preserve">Smartphones for sign language interpreters </t>
  </si>
  <si>
    <t>The Social Security Corporation has started providing in-kind support to 100,000 families. The programme may be extended to persons with chronic illness[67]</t>
  </si>
  <si>
    <t>Creation of hotline including video calls:  Answering medical request , victims of violence’s, in-kind support request[66]</t>
  </si>
  <si>
    <t>"interview Atika al Mamril (chair of the Algerian
of persons with disabilities)
interview with Boudjema (representative of spina-bifida international in Algeria)
https://www.algerie-eco.com/2020/03/23/coronavirus-la-cnas-prend-des-mesures-de-facilitations-pour-ses-usagers/
https://www.joradp.dz/FTP/JO-FRANCAIS/2020/F2020015.p"</t>
  </si>
  <si>
    <t>In home medical care and providing support persons to persons with disabilities leaving alone</t>
  </si>
  <si>
    <t>Kazakhstan</t>
  </si>
  <si>
    <t>Free grocery packages are planned for large families with children, persons with disability and other vulnerable families[68]</t>
  </si>
  <si>
    <t>https://twitter.com/TokayevKZ/status/1242100677838606337, Gentilini et al. (June 12, 2020).</t>
  </si>
  <si>
    <t>Kenya</t>
  </si>
  <si>
    <t xml:space="preserve">- Early in the crisis, the Kenyan government announced a one-off top up of Ksh 8,000 (USD 74) to existing recipients of the Cash Transfer for Persons with Severe Disabilities (PwSD-CT). The first payments were made in April 2020.
- Based on a national listing exercise by the National Council for Persons with Disabilities during June 2020, the Government of Kenya announced a short-term ad-hoc cash transfer of Ksh 2000/month (USD 18) for 33,000 persons with disabilities for a period of 3 months from June to August 2020.  </t>
  </si>
  <si>
    <t>Kenya case study developed under the ILO component of the UNPRPD Joint COVID 19 Response Programme (forthcoming)</t>
  </si>
  <si>
    <t>Kuwait</t>
  </si>
  <si>
    <t>General Authority for Disability Affairs—The ‘Friends of PwD’ team distributed 1,200 food baskets to persons with full disabilitie[70]s</t>
  </si>
  <si>
    <t>Gentilini et al. (December 11, 2020)</t>
  </si>
  <si>
    <t xml:space="preserve">Support service at distance for families: trainings and advice to family through mobile apps[71] </t>
  </si>
  <si>
    <t>Kyrgyz Republic</t>
  </si>
  <si>
    <t xml:space="preserve">Low-income families with children do not need to report on their income and visit district social protection offices. Categorical cash transfer to persons with disabilities [children and adults] will be prolonged automatically if their term finishes in time of quarantine[73] </t>
  </si>
  <si>
    <t>Provision of food kit/set to supplement low income families with children and children and adults with disabilities. In Bishkek city, Municipal Territorial Departments together with economic entities and shopping centres delivered food to 60 large, disabled and low-income families in the territory of the Municipal Territorial Administration[72]</t>
  </si>
  <si>
    <t>https://www.gov.kg/ru/post/s/okmt-kalkty-sotsialdyk-zhaktan-koldoo-zhana-azyk-tlk-koopsuzdugun-kamsyz-kyluu-boyuncha-ish-charalardynplanyn-bekitti ; Gentilini et al. (June 12, 2020).</t>
  </si>
  <si>
    <t>Lao PDR</t>
  </si>
  <si>
    <t>As part of the grant from the Government of Luxembourg, households with rice insufficiency received 60 kilograms of rice, the destitute households received 80 kg of rice plus an additional 400,000 Lao Kip (about 40 EUR), and households supporting members with disabilities were provided with 80 kg of rice. The support also included hygiene kits for the total village population, and an emergency fund that will be used for isolation and for hospitalization in case COVID cases are identified later</t>
  </si>
  <si>
    <t>Lebanon</t>
  </si>
  <si>
    <t>Lebanon's Parliament ratified an LBP1.2 trillion (USD300 million) aid package for low-income families and vital sectors including agriculture and industry. Half will go to the Emergency National Social Solidarity Programme, providing a monthly cash assistance of LBP400,000 (about USD100) to about 200,000 families for 7 months until December. People with disabilities, victims of landmines and explosions, parents of public-school children in need will be prioritised, as well as non-food voucher households in the NPTP (around 28,000 households)[77].</t>
  </si>
  <si>
    <t>Lesotho</t>
  </si>
  <si>
    <t>Increase the cash benefit amount for existing beneficiaries, especially child grant support. Identify and add new vulnerable people – children, elderly (60-70yrs), people living with disabilities and informal sector operators.
Public assistance is expanded for 3 months, to add vulnerable groups such as children, elderly disabled, and those working in the informal sector.</t>
  </si>
  <si>
    <t>Gentilini et al. (June 12, 2020); https://www.imf.org/en/Topics/imf-and-covid19/Policy-Responses-to-COVID-19</t>
  </si>
  <si>
    <t>Liberia</t>
  </si>
  <si>
    <t>The NFAA further is mandated to introduce food stamp and free meal for various categories of people, such as the physically challenged persons, single and vulnerable parents including young children, pregnant women and lactating mothers, the aged, sick and mal-nourished children</t>
  </si>
  <si>
    <t>Lithuania</t>
  </si>
  <si>
    <t>Sickness benefits are granted for persons who take care of children, elderly people, disabled individuals (who are not allowed to attend daycare centers, nurseries, schools, etc). This will be issued for up to 60 days, but no longer than the end of quarantine or emergency.</t>
  </si>
  <si>
    <t>Malaysia</t>
  </si>
  <si>
    <t>The Disabled Workers Allowances has been extended to workers earnings up to RM1,500 (compared to the earlier salary ceiling of RM1,200). This is expected to benefit nearly 5,000 people with disability. The scheme is a regular cash transfer aiming to provide an incentive to encouage Person with Disabilities (PWD) to be employed, independent  and be a productive members of society.</t>
  </si>
  <si>
    <r>
      <rPr>
        <sz val="12"/>
        <color theme="1"/>
        <rFont val="Calibri"/>
      </rPr>
      <t xml:space="preserve">Gentilini et al. (May 14, 2021); </t>
    </r>
    <r>
      <rPr>
        <u/>
        <sz val="12"/>
        <color rgb="FF1155CC"/>
        <rFont val="Calibri"/>
      </rPr>
      <t>https://www.jkm.gov.my/jkm/index.php?r=portal/left&amp;id=akVMUTlrSU5mT0dCZys3bzFCendNdz09</t>
    </r>
  </si>
  <si>
    <t>The Government will allocate RM25 million (around US$6 million) to be channelled to vulnerable groups including the elderly and children in shelters, the disabled, and the homeless. The Government will work with NGOs and social entrepreneurs to distribute food, medical care equipment and shelter[80].</t>
  </si>
  <si>
    <t>National Care Aid, https://translate.google.com/translate?hl=en&amp;sl=ms&amp;u=https://bsh.hasil.gov.my/&amp;prev=search ; Gentilini et al. (June 12, 2020).</t>
  </si>
  <si>
    <t>Malta</t>
  </si>
  <si>
    <t>Eligible individuals receive a direct payment of €166.15 per week if they work full-time or €103.85 if they work part time. €13.2 million have been paid out to 8,360 beneficiaries for benefits related to parents, those with medical conditions, disability and those who applied for the additional unemployment benefit. A total of €17.5 million will be handed out by the end of June</t>
  </si>
  <si>
    <t>Persons with disabilities who have to stay at home due to health concerns that may arise as a consequence of COVID-19 and cannot telework will be entitled to a benefit of €800 per month for a specified period (€500 per month for part-timers)[81]</t>
  </si>
  <si>
    <t>Malta Government Institution measures in response to COVID-19, https://home.kpmg/xx/en/home/insights/2020/04/malta-government-and-institution-measures-in-response-to-covid.html, Gentilini et al. (June 12, 2020).</t>
  </si>
  <si>
    <t>Mauritania</t>
  </si>
  <si>
    <t>The allocation of 5 billion ouguiya to support 30 thousand dependent families by women, the elderly and people with disabilities, most of which are in Nouakchott, with a monthly financial aid for three months[82]</t>
  </si>
  <si>
    <t>CNN, March 26 2020, “Including exempting the poor from water and electricity bill---7 measures in Mauritania to counter the corona virus” - https://arabic.cnn.com/business/article/2020/03/26/mauritania-coronavirus-electricity-water-bills - Gentilini et al. (June 12, 2020).</t>
  </si>
  <si>
    <t xml:space="preserve">Mauritius </t>
  </si>
  <si>
    <t>Thirty-five thousand food packs distributed to citizens who receive the Carers’ Allowance, as well as residents of Homes and the disabled[83]</t>
  </si>
  <si>
    <t xml:space="preserve">Republic of Mauritius News: “COVID -19 Distribution of  basic food commodities to support the vulnerable March 25 2020, http://www.govmu.org/English/News/Pages/Covid-19-Distribution-of-basic-food-commodities-to-support-the-vulnerable.aspx, </t>
  </si>
  <si>
    <t>Mexico</t>
  </si>
  <si>
    <t>- Advance payments for the two social pension programs (i.e. social pensions for the elderly and for people with disabilities) for the May-June and September-October 2020 periods in March-April and July-August 2020 periods, respectively (payment of two-bi-monthly benefits at once). This measure benefited more than 8M older adults and 800,000 people with disabilities, which represented an investment of MXN $46.4 billion. 
- The Government has confirmed that it will advance payments of the social pension programs for the 2021 May-June period with the corresponding payment of the March-April period.</t>
  </si>
  <si>
    <t>Micronesia</t>
  </si>
  <si>
    <t>The financial assistance program to vulnerable groups such as the elderly, persons with disabilities, and survivors of gender-based violence is intended to provide temporary waivers of medical expenses not included under funding from the Compact of Free Association, as Amended, electricity subsidies to an estimated 2,000 low-income households with dependents who have disabilities</t>
  </si>
  <si>
    <t>Mongolia</t>
  </si>
  <si>
    <t>This benefit is provided to seniors who are not eligible to old-age pension from the Social Insurance Fund, persons with disabilities, children who lost breadwinner, and single&amp;senior parents with 4+ children. The benefit's pre-Covid level was MNT 188,000.0 per month. The benefit was increased to MNT 288,000 (about $101) as part of government fiscal measures to respond to Covid-19 pandemic. The increased level of allowance was implemented for the period between 1 May through September 2020 as per the initial plan; it was then extended until Jan 1, 2021; and it was extended again until 1 July 2021.</t>
  </si>
  <si>
    <t>Morocco</t>
  </si>
  <si>
    <t xml:space="preserve">Financial support: disability as one of the criteria </t>
  </si>
  <si>
    <t>Moroccan government institutions, with the support of UNFPA, have delivered “Salama kits” containing hygiene products and COVID-19 prevention assistance to different people that can be vulnerable [1]: pregnant women and those who assist with childbirth; people with disabilities [2], people in prisons [3], teachers and those involved with education at distance, and [4] female victims of violence[87]</t>
  </si>
  <si>
    <t>https://morocco.un.org/fr/39719-donner-la-priorite-aux-populations-vulnerables-face-covid-19 (01 April) [2] https://morocco.un.org/fr/40831-les-populations-agees-eten-situationde-handicap-face-covid-19 (10 April) [3] https://morocco.un.org/fr/43227-la-dgapr-et-unfpa-donnent-le-coupdenvoi-la-phase-iii-de-loperation-salama-au-maroc (24 April) [4] https://morocco.un.org/fr/43618-covid-19-le-departement-de-leducation-nationale-et-lunfpa-lancent-conjointement-la-phase-iv (29 April) [5] https://morocco.un.org/fr/44306-proteger-les-femmes-survivantes-laviolence-des-risques-du-covid-19 (05 May) ; Gentilini et al. (December 11, 2020</t>
  </si>
  <si>
    <t>Support service at distance for families: hotline for advising and  guiding families of persons with down-syndromes[86]</t>
  </si>
  <si>
    <t>https://drive.google.com/file/d/1WM6EoC1m69yv80WtqExGOao_RHZPtkf9/view?usp=drivesdk</t>
  </si>
  <si>
    <t>Myanmar</t>
  </si>
  <si>
    <t>The European Union - in conjunction with the Ministry of Health and Sports and HelpAge International - will help fund a 1.43 million project to support Myanmar's disabled workforce. The project will provide a one-off K30,000 payment to some 5,000 people with disabilities across the country, to help recipients and their families endure the economic impact of the pandemic</t>
  </si>
  <si>
    <t>Nepal</t>
  </si>
  <si>
    <t>A person claiming relief should declare that no member of his family is self-employed, not in formal employment and has no alternative means of earning an income. Local level government is responsible for adapting the criteria to their specific context.  General criteria are: wage labourers working in informal sectors, like in construction work, agriculture, transport services, porters in tourism and other sector, garment industry, small trader, baby caretaker and deprived people with no caretakers (old age, disabled, pregnant, orphan, and people taking refuge in old age homes, monastery, church, temple, etc[89]).</t>
  </si>
  <si>
    <t>The Kathmandu Post, “These are the relief packages introduced by the Government following the extension of lockdown for another week” March 30 2020 - GROWING MATRIX</t>
  </si>
  <si>
    <t>Paraguay</t>
  </si>
  <si>
    <t>Additional transfers of 50% for one month were given for beneficiaries of the Tekoporá social protection program. This program reached 164,309 families (600,000 individuals approximately) and involved a budget of PGY$ 31,378 million. The Tekoporá  program includes specific eligibility criteria for persons with disabilities.</t>
  </si>
  <si>
    <t>https://www.mds.gov.py/index.php/programas/tekopora</t>
  </si>
  <si>
    <t>Peru</t>
  </si>
  <si>
    <t>- Advanced the bi-monthly payments of Contigo disability benefit (non-contributory)
- Increased the number of beneficiaries from 40,075 to 74,000</t>
  </si>
  <si>
    <t>Ministry of Development and Social Inclusion, Press Release, March 14 2020, Midis executes a preventive strategy for users and users of social programs against coronavirus - https://www.gob.pe/institucion/midis/noticias/108918-midis-ejecuta-estrategia-preventiva-para-usuarias-y-usuarios-de-programas-sociales-ante-el-coronavirus,Gentilini et al. (June 12, 2020); Peru case study developed under the ILO component of the UNPRPD Joint COVID 19 Response Programme (forthcoming)</t>
  </si>
  <si>
    <t>Sick leave</t>
  </si>
  <si>
    <t>Relaxes requirement for the validation of Certificates of Temporary Disability for Work.</t>
  </si>
  <si>
    <t>https://andina.pe/agencia/noticia-essalud-permite-entrega-certificados-medicos-particulares-fuera-del-plazo-30-dias-814923.aspx ; Gentilini et al. (December 11, 2020).</t>
  </si>
  <si>
    <t>Romania</t>
  </si>
  <si>
    <t>Workers caring for people with severe disabilities may also claim for paid days off.</t>
  </si>
  <si>
    <t>Croatian Presidency of the Council of the European Union Survey – 20/03/2020, Brussels, List of Selected COVID 19 Social Protection announcement by country(updated on 6 April 2020) - ILO</t>
  </si>
  <si>
    <t>Cash transfers for the people who were taking temporary custody for an orphan, disabled or old person in April-June, 2020. The payments were made in the amount of RUB 12,130 (US$158) per month (limited by the period of April-June 2020), per each person under the custody.</t>
  </si>
  <si>
    <t>Rwanda</t>
  </si>
  <si>
    <t>Expansion in coverage of Direct support unconditional cash transfers to additional families with old age, disability and critical illness as part of COVID-19 response.</t>
  </si>
  <si>
    <t>Saint Lucia</t>
  </si>
  <si>
    <t>Temporary increase in benefit amounts of the Child Disability Grant, Foster Care Grant, and assistance for persons living with human immunodeficiency virus (HIV).</t>
  </si>
  <si>
    <t>Saudi Arabia</t>
  </si>
  <si>
    <t>The Ministry of Human Resources and Social Development launched the first initiatives of the community fund under the name "Our Food One", which aims to help all affected families of citizens and others in all regions and governorates of the Kingdom of Saudi Arabia due to the outbreak of the Coronavirus, and alleviate this crisis by distributing food baskets to them, Where it was started to allocate 250 million riyals for the first stage, and more than 142,000 food baskets were distributed to families in need, both citizens and residents alike. Through this initiative, the community fund seeks to help the most vulnerable groups affected by the Coronavirus virus, from the poor, people with disabilities, widows, divorced women, prisoners' families, and the elderly, and ensuring the stability of their conditions, providing them with a decent life, and supporting and assisting them in overcoming this crisis.</t>
  </si>
  <si>
    <t>Customers service 19911” Human Resource and Social Development launches “Our One Food” initiative to support the families affected by the Corona crisis, Publication Date 19 Shabaan 1441, https://mlsd.gov.sa/ar/node/517614</t>
  </si>
  <si>
    <t>Social security beneficiaries who are orphans or people with disabilities, among others are exempted from paying housing development benefits for a period of three months.</t>
  </si>
  <si>
    <t>Customers Service 19911, “Human Resource and Social Development exempts social security, orphans and persons with disabilities from paying housing development benefits for a period of 3 months” Publication Date 18 Shaaban 1441,  https://mlsd.gov.sa/ar/node/514848</t>
  </si>
  <si>
    <t>Sierra Leone</t>
  </si>
  <si>
    <t>The Government plans to roll out the “COVID-19 Social Safety Net (SSN) Cash Transfers” to vertically and horizontally scale up the Ep Fet Po cash transfer program to provide double the monthly benefits amount from US$ 15 (an estimated 15 percent of the average household consumption) to US$ 30 for a period of nine months. This is the same strategy that the Government had employed in response to the Ebola Crisis. This response effort is expected to reach 70,000 extreme poor households and households with Persons with Disabilities.</t>
  </si>
  <si>
    <t>https://www.facebook.com/permalink.php?story_fbid=127374598875404&amp;id=108939287385602&amp;__tn__=K-R , Gentilini et al. (June 12, 2020).</t>
  </si>
  <si>
    <t>On 4 April, the National Commission for Social Action (NaCSA) in collaboration with the Ministry of Social Welfare, Anti-Corruption Commission, and the National Commission for Persons with Disabilities, distributed 25 kg bags of rice, 250,000 leones ($25.77), Veronica buckets, and others items to people with disabilities in district headquarter towns. This support reached 1,891 individual and group beneficiaries. Outreach to people with disabilities is now continuing, and the Government expects to reach approximately 10,000 PWD (500 per district and 2,500 in the Western Area), for a cost of 4 billion leones.231.</t>
  </si>
  <si>
    <t>https://www.facebook.com/permalink.php?story_fbid=127374598875404&amp;id=108939287385602&amp;__tn__=K-R ; Gentilini et al.(June 12, 2020).</t>
  </si>
  <si>
    <t>South Africa</t>
  </si>
  <si>
    <t>A top-up of ZAR 250 (US$ 17) per month per recipient of the Disability Grant and Care Dependency Grant was provided for a period of six months (May to October 2020). The Old Age Grant and Child Support Grant were also topped up.</t>
  </si>
  <si>
    <r>
      <rPr>
        <sz val="12"/>
        <color theme="1"/>
        <rFont val="Calibri"/>
      </rPr>
      <t xml:space="preserve">South Africa case study developed under the ILO component of the UNPRPD Joint COVID 19 Response Programme (forthcoming); Gentilini et al. (May 14, 2021); </t>
    </r>
    <r>
      <rPr>
        <u/>
        <sz val="12"/>
        <color rgb="FF1155CC"/>
        <rFont val="Calibri"/>
      </rPr>
      <t>https://www.sanews.gov.za/south-africa/grant-top-comes-end-month.</t>
    </r>
  </si>
  <si>
    <t>Flexible taxi hours for holder of disability card.</t>
  </si>
  <si>
    <t>South African Government News Room, Social grants- Coronavirus COVID-19, https://www.gov.za/coronavirus/socialgrants</t>
  </si>
  <si>
    <t>South Korea</t>
  </si>
  <si>
    <t xml:space="preserve">The government started handing out cash to citizens Monday in order to cushion the economic blow of the novel coronavirus pandemic.
The government plans to provide 1 million won to households with four or more members, 800,000 won to three-person households, 600,000 won to two-person households and 400,000 won to single-person households.
Some 2.8 million households that belong to vulnerable groups, such as beneficiaries of national basic livelihood security and disability pensions, started receiving funds firs[107]t. </t>
  </si>
  <si>
    <t>The Korea Herald “Distribution of COVID-19 relief funds begins”, May 4 2020 - http://www.koreaherald.com/view.php?ud=20200504000558 ; Gentilini et al. (June 12, 2020).</t>
  </si>
  <si>
    <t>South Sudan</t>
  </si>
  <si>
    <t>The South Sudan Safety Net Project will expand access to safety net and provide income security for low income south Sudanese, while strengthening delivery tools and local capacities. Nearly 430000 people will receive cash transfer in 10 countries across South Sudan, including Juba. Specifically, the project will provide cash transfers to the poorest and vulnerable people for working on public works projects. It will provide direct grants to those who are unable to work, including people with disabilities, the elderly and pregnant or breast-feeding women among others.</t>
  </si>
  <si>
    <t>Relief Web: Source: World Bank, Posted 29April2020, “South Sudan to benefit from world bank support for social safety net - https://reliefweb.int/report/south-sudan/south-sudan-benefit-world-bank-support-social-safety-net ; Gentilini et al. (June 12, 2020).</t>
  </si>
  <si>
    <t>Spain</t>
  </si>
  <si>
    <t>Both Central And Local</t>
  </si>
  <si>
    <t xml:space="preserve">For home care services and distance caregiving for dependents, both elderly, and people with disability; support and care services for homeless people; funds for minimum income schemes; caregiver assistance for families (especially, for single-parent families)[109] </t>
  </si>
  <si>
    <t>Croatian Presidency of the Council of the European Union Survey – 20/03/2020, Brussels AND https://www.lamoncloa.gob.es/lang/en/gobierno/councilministers/Paginas/2020/20200331council.aspx https://elpais.com/economia/2020-03-14/el-gobierno-aprobara-el-martes-suspensiones-de-empleo-mas-agiles-y-medidas-de-apoyo-a-afectados.html https://elpais.com/economia/2020-03-14/el-gobierno-aprobara-el-martes-suspensiones-de-empleo-mas-agiles-y-medidas-de-apoyo-a-afectados.html https://elpais.com/economia/2020-03-11/escriva-anuncia-una-prestacion-extraordinaria-para-los-padres-que-tengan-que-cuidar-a-sus-hijos.html https://elpais.com/economia/2020-03-10/sanchez-promete-ayudas-a-familias-y-empresas-por-el-coronavirus.html https://www.laboral-social.com/publicado-rdl-7-2020-medidas-impacto-COVID-19-bonificaciones-empresas-turismo-comercio-hosteleria.htlm https://www.osborneclarke.com/insights/coronavirus-guide-business-2/</t>
  </si>
  <si>
    <t>Sri Lanka</t>
  </si>
  <si>
    <t>Payment of LKR 5000 for 84,071 people who are the recipients of the disability allowance and for 35,229 people who have been identified as people with disabilities and are in the waiting list.</t>
  </si>
  <si>
    <t>St. Vincent and the Grenadines</t>
  </si>
  <si>
    <t>The government implemented a different type of Interim Assistance Benefit for the elderly and disabled people. This involved transferring EC $200 for the last part of 2020. According to a report published by the government, 600 received this benefit, involving approximately EC $260,000.</t>
  </si>
  <si>
    <t>Suriname</t>
  </si>
  <si>
    <t>The government will increase allowances for child support, old age pension (AOV - social pension), people with disabilities, households who were receiving 37 SRD in aid, adding a monthly allowance for pensioners. 
This is part of an economic package launched by the Government to help companies and persons during the COVID-19 crisis. The COVID Emergency Fund, in particular, is focused on helping Surinamese families who have been financially struggling after the lockdown and dealing with the slowdown of the economy.
Financial Assistance People with Disabilities (FB MMB): Extra SRD 675 (US$ 90)</t>
  </si>
  <si>
    <t>CISION PR Newswire:”Suriname launches strong economic package”-18 May 2020 -https://www.prnewswire.com/news-releases/suriname-launches-strong-economic-package-301060976.html ; Gentilini et al. (June 12, 2020).</t>
  </si>
  <si>
    <t>Switzerland</t>
  </si>
  <si>
    <r>
      <rPr>
        <sz val="12"/>
        <color theme="1"/>
        <rFont val="Calibri"/>
      </rPr>
      <t>Allowances for loss of earnings for employees: Parents who have to interrupt their professional activity to take care of their children (up to 12 years old) can claim compensation. For parents of children with disabilities, the limit is set at 20 years.</t>
    </r>
    <r>
      <rPr>
        <sz val="12"/>
        <color theme="1"/>
        <rFont val="Calibri"/>
      </rPr>
      <t xml:space="preserve">
The same applies in the event of interruption of professional activity due to quarantine ordered by a doctor. As for the self-employed, the allowances will be paid on the basis of the allowance for loss of earnings scheme (allowances for loss of earnings in the event of service and maternity) and paid in the form of daily allowances. 
Self-employed persons who suffer loss of earnings due to school closings or quarantine ordered by a doctor are also eligible.
The allowances are settled on the basis of the allowance for loss of earnings scheme and paid in the form of daily allowances. These correspond to 80% of the salary and are capped at 196 francs per day. The number of daily allowances for the self-employed in quarantine or who assume supervisory tasks is limited to 10 and 30 days respectively[113].  </t>
    </r>
  </si>
  <si>
    <t>Press Release: The Federal Council, The Portal of the Swiss Government, Coronavirus: A set of measures to mitigate the economic consequences,  20.03.2020, https://www.admin.ch/gov/fr/accueil/documentation/communiques.msg-id-78515.html</t>
  </si>
  <si>
    <t>Syria</t>
  </si>
  <si>
    <t>The Minister of Social Affairs and Labour announced cash (as well as in-kind) support for elderly, people with disabilities, daily workers and self-employed people, as part of a national campaign. The focus will be on those with lower income professions, including the tourism sector. The campaign will be funded through the National Fund for Social Aid (NSAF) in addition to the contributions from individuals, businesses and civil society through a campaign account. On 16 April, the distribution of the one-time unemployment allowance (SYP 100,000) started. As of April 29, 305,695 people registered in the Government's online assistance database, including 248,530 unemployed persons, 32,709 people over 70 and 24,456 people with disabilities.</t>
  </si>
  <si>
    <t>Tajikistan</t>
  </si>
  <si>
    <t>To mitigate impact of the COVID-19 Government introduced one-time emergency cash support to poor families, elderly, persons/children with disabilities, refugees and stateless persons, families left behind by labour migrants, persons living with TB, HIV/AIDS, and those recipients of social pensions. The amount of the cash assistance is equivalent to 35 USD. Total of 22.1 million USD has been transferred to over 700,000 households</t>
  </si>
  <si>
    <t>Thailand</t>
  </si>
  <si>
    <t>The government aimed to provide a cash handout of 1,000 baht per month from May to July for 6.8 million vulnerable people, which consist of elderly, children and the disabled. Other measures such as electricity and water expense reductions, tax breaks and deductions were automatically effective.</t>
  </si>
  <si>
    <t>Coronavirus Thailand - Welfarecard holders to get 3000TBH handout - 3 https://www.samuitimes.com/welfare-card-holders-to-get-3000-thb-handout/, Gentilini, U., Almenfi, M., Dale, P., Lopez, A.V., Mujica, I., Quintana, R., and Zafar, U. (2020) "Global Database on Social Protection and Jobs Responses to COVID-19". Living database, version 13 (September 18, 2020).</t>
  </si>
  <si>
    <t>Tonga</t>
  </si>
  <si>
    <t>Top up of TOP 100 made to Elderly Benefit and Disability Benefit in April 2020, in addition to regular benefit.</t>
  </si>
  <si>
    <t>Trinidad and Tobago</t>
  </si>
  <si>
    <t>3 months top up for food card, public assistance and disability assistance beneficiaries / month for 3 months.</t>
  </si>
  <si>
    <t>23 March 2020, Media conference on COVID -19 – Office of Prime Minister, Republic of Trinidad and Tobago - https://www.opm.gov.tt/media-conference-on-covid-19-monday-23rd-march-2020/ ; Gentilini et al. (June 12, 2020).</t>
  </si>
  <si>
    <t xml:space="preserve">Tunisia </t>
  </si>
  <si>
    <t>Additional financial support of 200 Dt for foster families that have children with disabilities which in regular time receive 200Dt (200dt+200dt) (400DT=145USD in 9/04/2020).
One-off cash transfer TND200 ($68) to households hosting a person with handicap</t>
  </si>
  <si>
    <t>https://www.tap.info.tn/fr/Portail-Société/12474291-une-aide-spécifique</t>
  </si>
  <si>
    <t>Turkey</t>
  </si>
  <si>
    <t>Social Assistance for the elderly and disabled will be made for three months without seeking income criteria and severe disability.</t>
  </si>
  <si>
    <t>Tuesday May 19 2020, TR Ministry of Family, Labor and Social Services - Minister Selçuk: “2. Faz ; Gentilini et al. (June 12, 2020).</t>
  </si>
  <si>
    <t>Ukraine</t>
  </si>
  <si>
    <t>The Government introduced one-off cash assistance (UAH 1000 = $35) for vulnerable pensioners (whose pension is up to UAH 5000 = US$185), current beneficiaries of the disability programs (children with disabilities and persons with disabilities since childhood) and beneficiaries of social assistance to persons who are not eligible for pension. The total amount of funds received as of May 18 was UAH 9.88 bln (US$ 365 mln)[122]</t>
  </si>
  <si>
    <t>http://tvoemisto.tv/news/u_kvitni_pensioneram_vyplatyat_dodatkovu_tysyachu_gryven_hto_otrymaie_107506.html https://zik.ua/news/economics/odnorazova_sotsdopomoha_stalo_vidomo_khto_krim_pensioneriv_otrymaie_1_tys_hryven_962728 https://www.kyivpost.com/ukraine-politics/timeline-of-ukraines-response-to-coronavirus-outbreak.html</t>
  </si>
  <si>
    <t>Help Nearby web platform was launched to coordinate provision of targeted in-kind social assistance and delivery of services to the elderly, poor and vulnerable (people with disabilities, single parents, internally displaced persons, etc.) based on the applications submitted online.</t>
  </si>
  <si>
    <t>Gentilini et al. (July 10, 2020)</t>
  </si>
  <si>
    <t>Effective 01 September 2020, 10% increase in the base amount of following benefits: - Allowances for persons with disability from childhood (UZS 513,350) - Allowances for people with disabilities and elderly failing to have enough length of service to assign a pension (UZS 315,030).
One-off cash assitance of 500,000 UZS ($50) to every child under 16 y.o. from either a low-income family or a family receiving breadwinnerloss allowance or pension, or if he/she had a disability (formal status). The purpose of the cash transfer is to help families to meet the outof-pocket expenses related to education.</t>
  </si>
  <si>
    <t>https://lex.uz/docs/4922157, Gentilini, U., Almenfi, M., Dale, P., Lopez, A.V., Mujica, I., Quintana, R., and Zafar, U. (2020) "Global Database on Social Protection and Jobs Responses to COVID-19". Living database, version 14 (December 11, 2020)</t>
  </si>
  <si>
    <t>Disposable facial masks, antiseptic sanitizers and antibacterial soap have been added to a list of 18 essentials foodstuffs and hygiene products provided to beneficiaries of regular goods baskets. Eligible populations include the elderly (men over 60 years and women over 55) and people with disabilities (groups 1 and II) who need outside care, do not have children (except for minors or people with disabilities), spouses and parents (with the exception of the elderly or disabled), or guardians, trustees, or persons entrusted by the court to provide care.</t>
  </si>
  <si>
    <t>Ra3eta.UZ April 3 2020, “The number of free products for elderly and disabled increased” - https://www.gazeta.uz/ru/2020/04/03/free-items/ ,  Gentilini, U., Almenfi, M., Dale, P., Lopez, A.V., Mujica, I., Quintana, R., and Zafar, U. (2020) "Global Database on Social Protection and Jobs Responses to COVID-19". Living database, version 11 (June 12, 2020</t>
  </si>
  <si>
    <t>Virgin Islands (US)</t>
  </si>
  <si>
    <t>Low Income Home Energy Assistance Program (LIHEAP) Funding will be used to supplement the electrical bills of low-income seniors and persons with disabilities; With the supplemental funding, the Department of Human Services (DHS) may also be able to assist very low-income non-seniors who are experiencing hardship because of loss of employment due to COVID 19. This involved an estimated budget of USD $155,248.</t>
  </si>
  <si>
    <t>West Bank and Gaza</t>
  </si>
  <si>
    <t>Hygiene kits to the elderly and people with disabilities in the West Bank and Gaza[129]
MoSD, in cooperation with international and local partners, provided 46 residential centres for persons with disabilities, children and the elderly with necessary food and hygiene supplies.
n May, 314,173 poor, food-insecure people received Cash Based Transfers (CBT) in the form of electronic food vouchers: 223,762 in Gaza and 90,411 in the West Bank. This included around 40,000 of the newly-targeted people who redeemed their vouchers in May. WFP distributed electronic vouchers to 67,600 newly-registered beneficiaries who have been affected by COVID-19. As of May, 40,000 were able to redeem their vouchers. Almost all of the targeted affected people (99 per cent) live in the West Bank, where the closures and movement restrictions have been more impactful on the labour force. Women head nearly half of the targeted households in the West Bank; 12 per cent are older adults and 9 per cent are persons with disabilities. WFP provided an extra monthly cash top-up (USD5) per capita to 165,000 people who are regularly assisted through its CBT assistance in Gaza and the West Bank. This aims at alleviating the impact of COVID-19 on people’s already fragile livelihoods, helping them offset some of their scarce resources to spend on other essentials, such as health care and hygiene.</t>
  </si>
  <si>
    <t xml:space="preserve">   https://www.social-protection.org/gimi/RessourcePDF.action?id=56960,  Gentilini, U., Almenfi, M., Dale, P., Lopez, A.V., Mujica, I., Quintana, R., and Zafar, U. (2020) "Global Database on Social Protection and Jobs Responses to COVID-19". Living database, version 14 (December 11, 2020)
   https://www.social-protection.org/gimi/RessourcePDF.action?id=56960,  Gentilini, U., Almenfi, M., Dale, P., Lopez, A.V., Mujica, I., Quintana, R., and Zafar, U. (2020) "Global Database on Social Protection and Jobs Responses to COVID-19". Living database, version 14 (December 11, 2020)</t>
  </si>
  <si>
    <t>Not clear</t>
  </si>
  <si>
    <t>Payment of tuition fees to the following categories: - recipients of targeted State social assistance, -  people where both the parents (if there is a single parent, the same person) or legal representative belong to any of the following categories: persons with I and II degree disabilities, those registered as unemployed, labour pensioners by age or recipients of age related social benefits.</t>
  </si>
  <si>
    <t>“Care Packages Distributed to Vulnerable Groups” By Joy Springer, April 4,2020, Corona Virus, Top Stories, Government Information Service- https://cabmin.gov.az/az/document/4381/ , Gentilini et al. (June 12, 2020).</t>
  </si>
  <si>
    <t>Job protection</t>
  </si>
  <si>
    <r>
      <rPr>
        <sz val="12"/>
        <color theme="1"/>
        <rFont val="Calibri"/>
      </rPr>
      <t xml:space="preserve">Hiring benefit: Subsidy was delivered as a percentage of the worker's gross monthly remuneration for up to 8 or 10 months, depending on the size of the firm and the type of subsidy benefit. The subsidy was equal to 65% of the gross monthly remuneration for women over 18 years of age, </t>
    </r>
    <r>
      <rPr>
        <b/>
        <sz val="12"/>
        <color theme="1"/>
        <rFont val="Calibri"/>
      </rPr>
      <t>people with disabilities</t>
    </r>
    <r>
      <rPr>
        <sz val="12"/>
        <color theme="1"/>
        <rFont val="Calibri"/>
      </rPr>
      <t>, men from 18 years to 23 years with income less than $450,000, and $290,000 for 
same group of beneficiaries with income between $ 450,000 and $ 979,500. The subsidy was equal to 50% of the gross monthly remuneration for men aged 24 years old or more with a gross monthly 
remuneration less than $ 500,000, and $250,000 for the same group of beneficiaries with an income between $500,000 and $979,000</t>
    </r>
  </si>
  <si>
    <t>Identification of persons with disabilities as vulnerable groups, provision of accessible information, services, complaint redressal, 900 most vulnerable will be given hygiene package.</t>
  </si>
  <si>
    <t xml:space="preserve">Releases March 30 2020, “Government Presents First Response Measures on Social Protection”- https://www.presidencia.go.cr/comunicados/2020/03/gobierno-presentamedidas-de-primera-respuesta-en-materia-de-proteccion-social/, </t>
  </si>
  <si>
    <t>Croatia</t>
  </si>
  <si>
    <t>A minimum wage will be provided for persons with disabilities for retention in employment. Employers can pay the financial compensation due to the quota for the employment of persons with disabilities later. Grant of HRK 4,000 per month per worker for the preservation of jobs in sheltered workshops, integrative workshops and employment units for people with disabilities during July to December 2020.</t>
  </si>
  <si>
    <t>KORONOVIRUS.HR, “New support measures have been adopted to preserve jobs” - https://www.koronavirus.hr/donesene-nove-mjere-potpore-za-ocuvanje-radnih-mjesta/127</t>
  </si>
  <si>
    <t>Cyprus</t>
  </si>
  <si>
    <t xml:space="preserve">A special leave will be granted up to 4 weeks to a parent with a salary of up to € 2,500 (for the first € 1,000 of the special leave amounts to 60% of the salary and for the subsequent € 1,000 of the salary the special leave will be paid in an amount equal to 40%). The leave will be granted to one of the two parents. This permit applies to the parents of people with disabilities (regardless of age), provided that no care allowance is granted for such persons[38]. </t>
  </si>
  <si>
    <t>Croatian Presidency of the Council of the European Union Survey – 20/03/2020, Brussels, ACTRAV Analysis - 6 April 2020, ILO</t>
  </si>
  <si>
    <t>For mothers of persons with disabilities (according to information at least in the public administration).</t>
  </si>
  <si>
    <t>Deductions for businesses employing Fijians living with disabilities for three consecutive years will increase from 300 to 400 per cent[43].</t>
  </si>
  <si>
    <t>The Fijian Government Media Centre, “2020 COVID-19 Budget Response Address by Attorney -General and Minister for Economy Hon. Aiyaz Sayed-Khaiyum, 27/02/2020 - https://www.fiji.gov.fj/Media-Centre/Speeches/2020-COVID-19-BUDGET-RESPONSE-ADDRESS-BY-THE-ATTOR</t>
  </si>
  <si>
    <t>Not Clear</t>
  </si>
  <si>
    <t>Self-employed parents who need to stay home to take care of a children under the age of 16 or children with disabilities under the age of 18 in a specialized establishment are entitled to a daily compensation from the 1st day off[44]
Exceptional 150 euros help to beneficiaries of certain social programs and disabled[45]</t>
  </si>
  <si>
    <t>[44]  https://www.gouvernement.fr/info-coronavirus https://www.entreprises.gouv.fr/files/files/Coronavirus_MINEFI1203.pdf https://www.economie.gouv.fr/coronavirus-soutien-entreprises https://www.economie.gouv.fr/coronavirus-soutien-entreprises 33, https://www.pole-emploi.fr/actualites/covid-19-activite-partielle-et-a.html, ACTRAV Analysis - 6 April 2020, ILO
 [45]  https://informations.handicap.fr/a-nouvelle-prime-covid-certains-allocataires-aah-concernes-13302.php, ; Gentilini et al. (December 11, 2020).</t>
  </si>
  <si>
    <t>Latvia</t>
  </si>
  <si>
    <t>Paid sick leave for parents in case of care for quarantined children with disabilities below 18 years of age[74]</t>
  </si>
  <si>
    <t>Luxembourg</t>
  </si>
  <si>
    <t>Article 1 of the Grand Ducal Regulation is supplemented by a leave (in addition to the existing one for progressive cancer and pathologies resulting in a two-week acute hospitalization) available in situations in which a parent can no longer go to work because he/she has to keep his/ her children under 13 years of age quarantined upon the order of the competent authorities. The provision also applies to situations resulting from the closure of the various school and care structures (as will be the case for the next few days).
Leave for family reasons may be taken in the context of the COVID-19 health crisis by a parent of a child:
 a child is deemed vulnerable if it is suffering from a respiratory or cardiac pathology or is immuno-depressed.
If necessary, parents may alternate taking leave for family reasons. In this case, each parent must send in a separate form.
Parents of children with a disability who are between 13 and 18 years old (or up to the age of 25) may benefit from the leave for family reasons provided they receive the special supplementary allowance for disabled children from the CAE.
This extraordinary leave for family reasons in the context of the COVID-19 pandemic is limited in time and will not affect the balance of ordinary leave for family reasons. It is treated separately from ordinary leave for family reasons[79].</t>
  </si>
  <si>
    <t>CLIFFORD CHANGE: “Luxembourg introduces extraordinary leave for family reasons in response to Coronavirus”, https://www.cliffordchance.com/content/dam/cliffordchance/briefings/2020/03/luxembourg-introduces-extraordinary-leave-for-family-reasons-in-response-to-coronavirus.pdf</t>
  </si>
  <si>
    <t>In order to promote mental health for people under stress due to Covid-19 quarantine isolation, the Ministry of Social Welfare Relief and Resettlement provides psychosocial consultation services. Contact numbers are listed by state and region and available from 9:30 to 16:30[88]</t>
  </si>
  <si>
    <t>COVID-19 Myanmar, Information &amp; Update, submitted by admin on 04/10/2020 -http://www.informationcommittee.gov.mm/covid-19myanmar/ministry-social-welfare-relief-and-resettlement/cittdhaattreraa-mngttngpemuchiungraa</t>
  </si>
  <si>
    <t>San Marino</t>
  </si>
  <si>
    <t>Unpaid leave</t>
  </si>
  <si>
    <r>
      <rPr>
        <sz val="12"/>
        <color theme="1"/>
        <rFont val="Calibri"/>
      </rPr>
      <t xml:space="preserve">An " extraordinary parental permit " is also established , which can be used by December 31, 2020 for a continuous or split period, even in single hours, not exceeding 150 working hours which can be used by parents, employees of the private or public sector, for their children up to 12 years of age in the period of suspension of educational services for children and educational activities in schools of all levels and for disabled or non-self-sufficient family members ". </t>
    </r>
    <r>
      <rPr>
        <b/>
        <sz val="12"/>
        <color theme="1"/>
        <rFont val="Calibri"/>
      </rPr>
      <t>Parental leave does not provide for the payment of allowances</t>
    </r>
    <r>
      <rPr>
        <sz val="12"/>
        <color theme="1"/>
        <rFont val="Calibri"/>
      </rPr>
      <t xml:space="preserve"> but only for recognition of the figurative contribution, and binds the employer to the prohibition of dismissal, with right to job retention. The use of parental leave is granted cumulatively to both parents or to the sole parent, for a total of 150 working hours and is subject to provided that they have already taken advantage of 50% of the 2020 holidays, and that they have not benefit from income support instruments in the event of suspension from employment, illness, maternity, paid or unpaid expectation, or whether they are unemployed.</t>
    </r>
  </si>
  <si>
    <t>http://www.libertas.sm/notizie/2020/04/22/san-marino-coronavirus-decreto-a-favore-di-imprese-operatori-lavoratori-e-famiglie.html</t>
  </si>
  <si>
    <t>Establishments are entitled to 10% of additional incentives if they are SMEs or recruit Saudis from town and small cities and in case of recruiting women and persons with disabilities, as long as the maximum support does not support 50% of the monthly wage per employee or SR3000, whichever is lesser.</t>
  </si>
  <si>
    <t>HRDF News: The”Employment Support” initiative supports wages of Saudi workers with all occupations in the private sector for 2 years. 5.04.2020 - https://www.hrdf.org.sa/News/4429</t>
  </si>
  <si>
    <t>St. Marten</t>
  </si>
  <si>
    <t>Provision of psychosocial care has been expanded.</t>
  </si>
  <si>
    <t>The Daily Herald, 13 April 2020 “Govt, stimulus plan sent to MPs for approval Monday” - https://www.thedailyherald.sx/islands/govt-stimulus-plan-sent-to-mps-for-approval-monday ; Gentilini et al. (June 12, 2020).</t>
  </si>
  <si>
    <t>Taiwan China</t>
  </si>
  <si>
    <t>Announced a subsidy program for local governments to implement sheltered employment service programs for people with disabilities; to further stabilize these sheltered workshops, including their operation and employment of workshop workers, a monthly subsidy of NT$40,000 is provided to each sheltered workshop for a maximum of six months; the subsidy can be used to cover the building, land, or vehicle rent for the sheltered workshops.</t>
  </si>
  <si>
    <t>United Arab Emirates</t>
  </si>
  <si>
    <t>Implementing distance learning for all government and private centers for people of determination (disabled) and early intervention centers, and using smart mobile apps that support distance learning, in addition to continuing the vocational training project for people of determination to market their products in various outlets.</t>
  </si>
  <si>
    <t>Suspend the medical visits related to the renewal of disability certificate until the end of Covid crisis.</t>
  </si>
  <si>
    <t>https://www.mubasher.info/news/3611989/السعودية-توقف-تحديث-التقارير-الطبية-للأشخاص-ذوي-الإعاقة-لحين-انتهاء-أزمة-كورونا/</t>
  </si>
  <si>
    <r>
      <rPr>
        <sz val="12"/>
        <color theme="1"/>
        <rFont val="Calibri"/>
      </rPr>
      <t>Cash benefits</t>
    </r>
    <r>
      <rPr>
        <i/>
        <sz val="12"/>
        <color theme="1"/>
        <rFont val="Calibri"/>
      </rPr>
      <t>, of which</t>
    </r>
  </si>
  <si>
    <t>Total</t>
  </si>
  <si>
    <t xml:space="preserve">   Vertical</t>
  </si>
  <si>
    <t xml:space="preserve">   Horizontal</t>
  </si>
  <si>
    <t xml:space="preserve">   Administrative</t>
  </si>
  <si>
    <t>Paid Leave</t>
  </si>
  <si>
    <t>Total measures</t>
  </si>
  <si>
    <t>Total countries</t>
  </si>
  <si>
    <t>Notes: 
- To share any comments or corrections please write to Quynh Nguyen at nguyenq@ilo.org
- The citation "Gentilini et al." refers to the "Global Database on Social Protection and Jobs Responses to COVID-19". Living database. All versions of the database can be found at https://openknowledge.worldbank.org/handle/10986/33635. Citations include reference to the version of the database.</t>
  </si>
  <si>
    <t>Developed under the Joint Response to COVID 19 Program of the UN Partnership on the Rights of Persons with Disabilities (UNPRPD)</t>
  </si>
  <si>
    <t>Version: 26 May 2021</t>
  </si>
  <si>
    <t>Description</t>
  </si>
  <si>
    <t>Type of administrative adjustment (cash benefits only)</t>
  </si>
  <si>
    <t>Type of cash benefit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</si>
</sst>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Arial"/>
    </font>
    <font>
      <b/>
      <sz val="12"/>
      <color theme="1"/>
      <name val="Calibri"/>
    </font>
    <font>
      <sz val="12"/>
      <color theme="1"/>
      <name val="Calibri"/>
    </font>
    <font>
      <sz val="12"/>
      <name val="Arial"/>
    </font>
    <font>
      <sz val="12"/>
      <color rgb="FF000000"/>
      <name val="Calibri"/>
    </font>
    <font>
      <sz val="12"/>
      <name val="Calibri"/>
    </font>
    <font>
      <u/>
      <sz val="12"/>
      <color theme="1"/>
      <name val="Calibri"/>
    </font>
    <font>
      <u/>
      <sz val="12"/>
      <color rgb="FF000000"/>
      <name val="Calibri"/>
    </font>
    <font>
      <u/>
      <sz val="12"/>
      <color rgb="FF1155CC"/>
      <name val="Calibri"/>
    </font>
    <font>
      <i/>
      <sz val="12"/>
      <color theme="1"/>
      <name val="Calibri"/>
    </font>
    <font>
      <sz val="12"/>
      <color theme="1"/>
      <name val="Arial"/>
      <family val="2"/>
    </font>
    <font>
      <b/>
      <sz val="20"/>
      <color theme="1"/>
      <name val="Calibri"/>
      <family val="2"/>
    </font>
    <font>
      <b/>
      <sz val="12"/>
      <color theme="1"/>
      <name val="Calibri"/>
      <family val="2"/>
    </font>
    <font>
      <sz val="12"/>
      <color theme="1"/>
      <name val="Calibri"/>
      <family val="2"/>
    </font>
    <font>
      <i/>
      <sz val="12"/>
      <color theme="1"/>
      <name val="Calibri"/>
      <family val="2"/>
    </font>
    <font>
      <sz val="20"/>
      <color theme="1"/>
      <name val="Calibri"/>
      <family val="2"/>
    </font>
    <font>
      <sz val="20"/>
      <color theme="1"/>
      <name val="Arial"/>
      <family val="2"/>
    </font>
  </fonts>
  <fills count="6">
    <fill>
      <patternFill patternType="none"/>
    </fill>
    <fill>
      <patternFill patternType="gray125"/>
    </fill>
    <fill>
      <patternFill patternType="solid">
        <fgColor rgb="FFE2EFD9"/>
        <bgColor rgb="FFE2EFD9"/>
      </patternFill>
    </fill>
    <fill>
      <patternFill patternType="solid">
        <fgColor rgb="FFC5E0B3"/>
        <bgColor rgb="FFC5E0B3"/>
      </patternFill>
    </fill>
    <fill>
      <patternFill patternType="solid">
        <fgColor theme="0"/>
        <bgColor theme="0"/>
      </patternFill>
    </fill>
    <fill>
      <patternFill patternType="solid">
        <fgColor rgb="FFFFFFFF"/>
        <bgColor rgb="FFFFFFFF"/>
      </patternFill>
    </fill>
  </fills>
  <borders count="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56">
    <xf numFmtId="0" fontId="0" fillId="0" borderId="0" xfId="0" applyFont="1" applyAlignment="1"/>
    <xf numFmtId="0" fontId="1" fillId="0" borderId="0" xfId="0" applyFont="1" applyAlignment="1">
      <alignment horizontal="left" vertical="top" wrapText="1"/>
    </xf>
    <xf numFmtId="0" fontId="2" fillId="0" borderId="0" xfId="0" applyFont="1" applyAlignment="1">
      <alignment vertical="top" wrapText="1"/>
    </xf>
    <xf numFmtId="0" fontId="2" fillId="0" borderId="1" xfId="0" applyFont="1" applyBorder="1" applyAlignment="1">
      <alignment vertical="top" wrapText="1"/>
    </xf>
    <xf numFmtId="0" fontId="1" fillId="3" borderId="5"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0" borderId="0" xfId="0" applyFont="1" applyAlignment="1">
      <alignmen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wrapText="1"/>
    </xf>
    <xf numFmtId="0" fontId="5" fillId="0" borderId="5" xfId="0" applyFont="1" applyBorder="1" applyAlignment="1">
      <alignment wrapText="1"/>
    </xf>
    <xf numFmtId="0" fontId="2" fillId="0" borderId="5" xfId="0" applyFont="1" applyBorder="1" applyAlignment="1">
      <alignment vertical="top" wrapText="1"/>
    </xf>
    <xf numFmtId="0" fontId="2" fillId="0" borderId="5" xfId="0" applyFont="1" applyBorder="1" applyAlignment="1">
      <alignment vertical="top" wrapText="1"/>
    </xf>
    <xf numFmtId="0" fontId="2" fillId="4" borderId="5" xfId="0" applyFont="1" applyFill="1" applyBorder="1" applyAlignment="1">
      <alignment horizontal="left" vertical="top" wrapText="1"/>
    </xf>
    <xf numFmtId="0" fontId="2" fillId="4" borderId="5" xfId="0" applyFont="1" applyFill="1" applyBorder="1" applyAlignment="1">
      <alignment vertical="top" wrapText="1"/>
    </xf>
    <xf numFmtId="0" fontId="2" fillId="0" borderId="1" xfId="0" applyFont="1" applyBorder="1" applyAlignment="1">
      <alignment horizontal="left" vertical="top" wrapText="1"/>
    </xf>
    <xf numFmtId="0" fontId="6" fillId="0" borderId="5" xfId="0" applyFont="1" applyBorder="1" applyAlignment="1">
      <alignment horizontal="left" vertical="top" wrapText="1"/>
    </xf>
    <xf numFmtId="0" fontId="2" fillId="0" borderId="5" xfId="0" quotePrefix="1" applyFont="1" applyBorder="1" applyAlignment="1">
      <alignment vertical="top" wrapText="1"/>
    </xf>
    <xf numFmtId="0" fontId="2" fillId="0" borderId="5" xfId="0" applyFont="1" applyBorder="1" applyAlignment="1">
      <alignment wrapText="1"/>
    </xf>
    <xf numFmtId="0" fontId="2" fillId="0" borderId="5" xfId="0" quotePrefix="1"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wrapText="1"/>
    </xf>
    <xf numFmtId="0" fontId="2" fillId="0" borderId="5" xfId="0" applyFont="1" applyBorder="1" applyAlignment="1">
      <alignment vertical="top" wrapText="1"/>
    </xf>
    <xf numFmtId="0" fontId="4" fillId="5" borderId="5" xfId="0" applyFont="1" applyFill="1" applyBorder="1" applyAlignment="1">
      <alignment vertical="top" wrapText="1"/>
    </xf>
    <xf numFmtId="0" fontId="4" fillId="0" borderId="5" xfId="0" applyFont="1" applyBorder="1" applyAlignment="1">
      <alignment horizontal="left" vertical="top" wrapText="1"/>
    </xf>
    <xf numFmtId="0" fontId="2" fillId="0" borderId="5" xfId="0" applyFont="1" applyBorder="1"/>
    <xf numFmtId="0" fontId="2" fillId="0" borderId="5" xfId="0" applyFont="1" applyBorder="1" applyAlignment="1">
      <alignment vertical="top"/>
    </xf>
    <xf numFmtId="0" fontId="1" fillId="0" borderId="5" xfId="0" applyFont="1" applyBorder="1" applyAlignment="1">
      <alignment vertical="top" wrapText="1"/>
    </xf>
    <xf numFmtId="0" fontId="2" fillId="0" borderId="0" xfId="0" applyFont="1" applyAlignment="1">
      <alignment vertical="top" wrapText="1"/>
    </xf>
    <xf numFmtId="0" fontId="2" fillId="0" borderId="0" xfId="0" applyFont="1" applyAlignment="1">
      <alignment wrapText="1"/>
    </xf>
    <xf numFmtId="0" fontId="2" fillId="0" borderId="0" xfId="0" applyFont="1" applyBorder="1" applyAlignment="1">
      <alignment horizontal="left" vertical="top" wrapText="1"/>
    </xf>
    <xf numFmtId="0" fontId="5" fillId="0" borderId="0" xfId="0" applyFont="1" applyBorder="1" applyAlignment="1">
      <alignment wrapText="1"/>
    </xf>
    <xf numFmtId="0" fontId="2" fillId="0" borderId="0" xfId="0" applyFont="1" applyBorder="1" applyAlignment="1">
      <alignment wrapText="1"/>
    </xf>
    <xf numFmtId="0" fontId="11" fillId="0" borderId="0" xfId="0" applyFont="1" applyAlignment="1">
      <alignment vertical="top"/>
    </xf>
    <xf numFmtId="0" fontId="12" fillId="0" borderId="0" xfId="0" applyFont="1" applyAlignment="1">
      <alignment horizontal="left" vertical="top" wrapText="1"/>
    </xf>
    <xf numFmtId="0" fontId="13" fillId="0" borderId="0" xfId="0" applyFont="1" applyAlignment="1">
      <alignment vertical="top" wrapText="1"/>
    </xf>
    <xf numFmtId="0" fontId="10" fillId="0" borderId="0" xfId="0" applyFont="1" applyAlignment="1"/>
    <xf numFmtId="0" fontId="14" fillId="0" borderId="0" xfId="0" applyFont="1" applyAlignment="1">
      <alignment vertical="top"/>
    </xf>
    <xf numFmtId="0" fontId="11" fillId="0" borderId="0" xfId="0" applyFont="1" applyAlignment="1">
      <alignment horizontal="left" vertical="top" wrapText="1"/>
    </xf>
    <xf numFmtId="0" fontId="15" fillId="0" borderId="0" xfId="0" applyFont="1" applyAlignment="1">
      <alignment vertical="top" wrapText="1"/>
    </xf>
    <xf numFmtId="0" fontId="16" fillId="0" borderId="0" xfId="0" applyFont="1" applyAlignment="1"/>
    <xf numFmtId="0" fontId="2" fillId="0" borderId="4" xfId="0" applyFont="1" applyBorder="1" applyAlignment="1">
      <alignment vertical="top" wrapText="1"/>
    </xf>
    <xf numFmtId="0" fontId="12" fillId="0" borderId="6" xfId="0" applyFont="1" applyBorder="1" applyAlignment="1">
      <alignment vertical="top" wrapText="1"/>
    </xf>
    <xf numFmtId="0" fontId="5" fillId="0" borderId="0" xfId="0" applyFont="1" applyBorder="1" applyAlignment="1">
      <alignment vertical="top" wrapText="1"/>
    </xf>
    <xf numFmtId="0" fontId="2" fillId="0" borderId="1" xfId="0" applyFont="1" applyBorder="1" applyAlignment="1">
      <alignment wrapText="1"/>
    </xf>
    <xf numFmtId="0" fontId="2" fillId="0" borderId="0" xfId="0" applyFont="1" applyBorder="1"/>
    <xf numFmtId="0" fontId="2" fillId="0" borderId="0" xfId="0" applyFont="1" applyBorder="1" applyAlignment="1">
      <alignment vertical="top" wrapText="1"/>
    </xf>
    <xf numFmtId="0" fontId="6" fillId="0" borderId="0" xfId="0" applyFont="1" applyBorder="1" applyAlignment="1">
      <alignment horizontal="left" vertical="top" wrapText="1"/>
    </xf>
    <xf numFmtId="0" fontId="7" fillId="0" borderId="5" xfId="0" applyFont="1" applyBorder="1" applyAlignment="1">
      <alignment wrapText="1"/>
    </xf>
    <xf numFmtId="0" fontId="2" fillId="2" borderId="2" xfId="0" applyFont="1" applyFill="1" applyBorder="1" applyAlignment="1">
      <alignment horizontal="center" vertical="top" wrapText="1"/>
    </xf>
    <xf numFmtId="0" fontId="3" fillId="0" borderId="3" xfId="0" applyFont="1" applyBorder="1"/>
    <xf numFmtId="0" fontId="3" fillId="0" borderId="4" xfId="0" applyFont="1" applyBorder="1"/>
    <xf numFmtId="0" fontId="2" fillId="0" borderId="0" xfId="0" applyFont="1" applyAlignment="1">
      <alignment vertical="top" wrapText="1"/>
    </xf>
    <xf numFmtId="0" fontId="0" fillId="0" borderId="0" xfId="0" applyFont="1" applyAlignment="1"/>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wrapText="1"/>
    </xf>
  </cellXfs>
  <cellStyles count="1">
    <cellStyle name="Normal" xfId="0" builtinId="0"/>
  </cellStyles>
  <dxfs count="2">
    <dxf>
      <font>
        <color rgb="FF4472C4"/>
      </font>
      <fill>
        <patternFill patternType="solid">
          <fgColor rgb="FF4472C4"/>
          <bgColor rgb="FF4472C4"/>
        </patternFill>
      </fill>
    </dxf>
    <dxf>
      <font>
        <color theme="4"/>
      </font>
      <fill>
        <patternFill patternType="solid">
          <fgColor theme="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ds.gov.py/index.php/programas/tekopora" TargetMode="External"/><Relationship Id="rId2" Type="http://schemas.openxmlformats.org/officeDocument/2006/relationships/hyperlink" Target="https://www.jkm.gov.my/jkm/index.php?r=portal/left&amp;id=akVMUTlrSU5mT0dCZys3bzFCendNdz09" TargetMode="External"/><Relationship Id="rId1" Type="http://schemas.openxmlformats.org/officeDocument/2006/relationships/hyperlink" Target="https://www.portugal.gov.pt/pt/gc22/comunicacao/noticia?i=governo-toma-medidas-extraordinarias-para-responder-a-epidemia-de-covid-19" TargetMode="External"/><Relationship Id="rId4" Type="http://schemas.openxmlformats.org/officeDocument/2006/relationships/hyperlink" Target="https://www.sanews.gov.za/south-africa/grant-top-comes-end-mon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69"/>
  <sheetViews>
    <sheetView tabSelected="1" workbookViewId="0">
      <pane xSplit="2" ySplit="5" topLeftCell="C6" activePane="bottomRight" state="frozen"/>
      <selection pane="topRight" activeCell="C1" sqref="C1"/>
      <selection pane="bottomLeft" activeCell="A4" sqref="A4"/>
      <selection pane="bottomRight" activeCell="L146" sqref="L146"/>
    </sheetView>
  </sheetViews>
  <sheetFormatPr baseColWidth="10" defaultColWidth="11.28515625" defaultRowHeight="15" customHeight="1"/>
  <cols>
    <col min="1" max="1" width="5" customWidth="1"/>
    <col min="2" max="2" width="14.28515625" customWidth="1"/>
    <col min="3" max="3" width="10.7109375" customWidth="1"/>
    <col min="4" max="4" width="14" customWidth="1"/>
    <col min="5" max="5" width="11.28515625" customWidth="1"/>
    <col min="6" max="6" width="104.42578125" customWidth="1"/>
    <col min="7" max="7" width="20.7109375" customWidth="1"/>
    <col min="8" max="10" width="10.28515625" customWidth="1"/>
    <col min="11" max="14" width="13.28515625" customWidth="1"/>
    <col min="15" max="24" width="10.7109375" customWidth="1"/>
  </cols>
  <sheetData>
    <row r="1" spans="1:24" s="39" customFormat="1" ht="33" customHeight="1">
      <c r="A1" s="37"/>
      <c r="B1" s="32" t="s">
        <v>0</v>
      </c>
      <c r="C1" s="38"/>
      <c r="D1" s="38"/>
      <c r="E1" s="38"/>
      <c r="F1" s="38"/>
      <c r="G1" s="38"/>
      <c r="H1" s="38"/>
      <c r="I1" s="38"/>
      <c r="J1" s="38"/>
      <c r="K1" s="38"/>
      <c r="L1" s="38"/>
      <c r="M1" s="38"/>
      <c r="N1" s="38"/>
      <c r="O1" s="38"/>
      <c r="P1" s="38"/>
      <c r="Q1" s="38"/>
      <c r="R1" s="38"/>
      <c r="S1" s="38"/>
      <c r="T1" s="38"/>
      <c r="U1" s="38"/>
      <c r="V1" s="38"/>
      <c r="W1" s="38"/>
      <c r="X1" s="38"/>
    </row>
    <row r="2" spans="1:24" ht="17" customHeight="1">
      <c r="A2" s="1"/>
      <c r="B2" s="36" t="s">
        <v>392</v>
      </c>
      <c r="C2" s="27"/>
      <c r="D2" s="27"/>
      <c r="E2" s="27"/>
      <c r="F2" s="27"/>
      <c r="G2" s="27"/>
      <c r="H2" s="27"/>
      <c r="I2" s="27"/>
      <c r="J2" s="27"/>
      <c r="K2" s="27"/>
      <c r="L2" s="27"/>
      <c r="M2" s="27"/>
      <c r="N2" s="27"/>
      <c r="O2" s="27"/>
      <c r="P2" s="27"/>
      <c r="Q2" s="27"/>
      <c r="R2" s="27"/>
      <c r="S2" s="27"/>
      <c r="T2" s="27"/>
      <c r="U2" s="27"/>
      <c r="V2" s="27"/>
      <c r="W2" s="27"/>
      <c r="X2" s="27"/>
    </row>
    <row r="3" spans="1:24" s="35" customFormat="1" ht="17" customHeight="1">
      <c r="A3" s="33"/>
      <c r="B3" s="36" t="s">
        <v>391</v>
      </c>
      <c r="C3" s="34"/>
      <c r="D3" s="34"/>
      <c r="E3" s="34"/>
      <c r="F3" s="34"/>
      <c r="G3" s="34"/>
      <c r="H3" s="34"/>
      <c r="I3" s="34"/>
      <c r="J3" s="34"/>
      <c r="K3" s="34"/>
      <c r="L3" s="34"/>
      <c r="M3" s="34"/>
      <c r="N3" s="34"/>
      <c r="O3" s="34"/>
      <c r="P3" s="34"/>
      <c r="Q3" s="34"/>
      <c r="R3" s="34"/>
      <c r="S3" s="34"/>
      <c r="T3" s="34"/>
      <c r="U3" s="34"/>
      <c r="V3" s="34"/>
      <c r="W3" s="34"/>
      <c r="X3" s="34"/>
    </row>
    <row r="4" spans="1:24" ht="36.75" customHeight="1">
      <c r="A4" s="1"/>
      <c r="B4" s="2"/>
      <c r="C4" s="2"/>
      <c r="D4" s="2"/>
      <c r="E4" s="2"/>
      <c r="F4" s="3"/>
      <c r="G4" s="2"/>
      <c r="H4" s="48" t="s">
        <v>395</v>
      </c>
      <c r="I4" s="49"/>
      <c r="J4" s="50"/>
      <c r="K4" s="48" t="s">
        <v>394</v>
      </c>
      <c r="L4" s="49"/>
      <c r="M4" s="50"/>
      <c r="N4" s="2"/>
      <c r="O4" s="2"/>
      <c r="P4" s="2"/>
      <c r="Q4" s="2"/>
      <c r="R4" s="2"/>
      <c r="S4" s="2"/>
      <c r="T4" s="2"/>
      <c r="U4" s="2"/>
      <c r="V4" s="2"/>
      <c r="W4" s="2"/>
      <c r="X4" s="2"/>
    </row>
    <row r="5" spans="1:24" ht="45" customHeight="1">
      <c r="A5" s="1"/>
      <c r="B5" s="4" t="s">
        <v>1</v>
      </c>
      <c r="C5" s="4" t="s">
        <v>2</v>
      </c>
      <c r="D5" s="5" t="s">
        <v>3</v>
      </c>
      <c r="E5" s="4" t="s">
        <v>4</v>
      </c>
      <c r="F5" s="4" t="s">
        <v>393</v>
      </c>
      <c r="G5" s="4" t="s">
        <v>5</v>
      </c>
      <c r="H5" s="4" t="s">
        <v>6</v>
      </c>
      <c r="I5" s="4" t="s">
        <v>7</v>
      </c>
      <c r="J5" s="4" t="s">
        <v>8</v>
      </c>
      <c r="K5" s="4" t="s">
        <v>9</v>
      </c>
      <c r="L5" s="4" t="s">
        <v>10</v>
      </c>
      <c r="M5" s="4" t="s">
        <v>11</v>
      </c>
      <c r="N5" s="4" t="s">
        <v>12</v>
      </c>
      <c r="O5" s="6"/>
      <c r="P5" s="6"/>
      <c r="Q5" s="6"/>
      <c r="R5" s="6"/>
      <c r="S5" s="6"/>
      <c r="T5" s="6"/>
      <c r="U5" s="6"/>
      <c r="V5" s="6"/>
      <c r="W5" s="6"/>
      <c r="X5" s="6"/>
    </row>
    <row r="6" spans="1:24" ht="45" customHeight="1">
      <c r="A6" s="1">
        <v>1</v>
      </c>
      <c r="B6" s="7" t="s">
        <v>60</v>
      </c>
      <c r="C6" s="7" t="s">
        <v>14</v>
      </c>
      <c r="D6" s="8" t="s">
        <v>61</v>
      </c>
      <c r="E6" s="8" t="s">
        <v>16</v>
      </c>
      <c r="F6" s="8" t="s">
        <v>62</v>
      </c>
      <c r="G6" s="8" t="s">
        <v>63</v>
      </c>
      <c r="H6" s="10"/>
      <c r="I6" s="10"/>
      <c r="J6" s="11">
        <v>1</v>
      </c>
      <c r="K6" s="10"/>
      <c r="L6" s="10">
        <v>1</v>
      </c>
      <c r="M6" s="11"/>
      <c r="N6" s="10"/>
      <c r="O6" s="2"/>
      <c r="P6" s="2"/>
      <c r="Q6" s="2"/>
      <c r="R6" s="2"/>
      <c r="S6" s="2"/>
      <c r="T6" s="2"/>
      <c r="U6" s="2"/>
      <c r="V6" s="2"/>
      <c r="W6" s="2"/>
      <c r="X6" s="2"/>
    </row>
    <row r="7" spans="1:24" ht="45" customHeight="1">
      <c r="A7" s="1">
        <f t="shared" ref="A7:A158" si="0">A6+1</f>
        <v>2</v>
      </c>
      <c r="B7" s="7" t="s">
        <v>60</v>
      </c>
      <c r="C7" s="7" t="s">
        <v>14</v>
      </c>
      <c r="D7" s="8" t="s">
        <v>61</v>
      </c>
      <c r="E7" s="8" t="s">
        <v>64</v>
      </c>
      <c r="F7" s="8" t="s">
        <v>65</v>
      </c>
      <c r="G7" s="8" t="s">
        <v>66</v>
      </c>
      <c r="H7" s="10"/>
      <c r="I7" s="10"/>
      <c r="J7" s="11"/>
      <c r="K7" s="11"/>
      <c r="L7" s="10"/>
      <c r="M7" s="10"/>
      <c r="N7" s="10"/>
      <c r="O7" s="2"/>
      <c r="P7" s="2"/>
      <c r="Q7" s="2"/>
      <c r="R7" s="2"/>
      <c r="S7" s="2"/>
      <c r="T7" s="2"/>
      <c r="U7" s="2"/>
      <c r="V7" s="2"/>
      <c r="W7" s="2"/>
      <c r="X7" s="2"/>
    </row>
    <row r="8" spans="1:24" ht="45" customHeight="1">
      <c r="A8" s="1">
        <f t="shared" si="0"/>
        <v>3</v>
      </c>
      <c r="B8" s="7" t="s">
        <v>19</v>
      </c>
      <c r="C8" s="7" t="s">
        <v>14</v>
      </c>
      <c r="D8" s="8" t="s">
        <v>20</v>
      </c>
      <c r="E8" s="8" t="s">
        <v>16</v>
      </c>
      <c r="F8" s="21" t="s">
        <v>21</v>
      </c>
      <c r="G8" s="8" t="s">
        <v>18</v>
      </c>
      <c r="H8" s="10"/>
      <c r="I8" s="10"/>
      <c r="J8" s="10">
        <v>1</v>
      </c>
      <c r="K8" s="10">
        <v>1</v>
      </c>
      <c r="L8" s="10"/>
      <c r="M8" s="10"/>
      <c r="N8" s="10"/>
      <c r="O8" s="2"/>
      <c r="P8" s="2"/>
      <c r="Q8" s="2"/>
      <c r="R8" s="2"/>
      <c r="S8" s="2"/>
      <c r="T8" s="2"/>
      <c r="U8" s="2"/>
      <c r="V8" s="2"/>
      <c r="W8" s="2"/>
      <c r="X8" s="2"/>
    </row>
    <row r="9" spans="1:24" ht="45" customHeight="1">
      <c r="A9" s="1">
        <f t="shared" si="0"/>
        <v>4</v>
      </c>
      <c r="B9" s="7" t="s">
        <v>19</v>
      </c>
      <c r="C9" s="7" t="s">
        <v>14</v>
      </c>
      <c r="D9" s="8" t="s">
        <v>20</v>
      </c>
      <c r="E9" s="8" t="s">
        <v>22</v>
      </c>
      <c r="F9" s="8" t="s">
        <v>23</v>
      </c>
      <c r="G9" s="7" t="s">
        <v>24</v>
      </c>
      <c r="H9" s="10"/>
      <c r="I9" s="10"/>
      <c r="J9" s="10"/>
      <c r="K9" s="10"/>
      <c r="L9" s="10"/>
      <c r="M9" s="10"/>
      <c r="N9" s="10"/>
      <c r="O9" s="2"/>
      <c r="P9" s="2"/>
      <c r="Q9" s="2"/>
      <c r="R9" s="2"/>
      <c r="S9" s="2"/>
      <c r="T9" s="2"/>
      <c r="U9" s="2"/>
      <c r="V9" s="2"/>
      <c r="W9" s="2"/>
      <c r="X9" s="2"/>
    </row>
    <row r="10" spans="1:24" ht="45" customHeight="1">
      <c r="A10" s="1">
        <f t="shared" si="0"/>
        <v>5</v>
      </c>
      <c r="B10" s="8" t="s">
        <v>19</v>
      </c>
      <c r="C10" s="8" t="s">
        <v>14</v>
      </c>
      <c r="D10" s="8" t="s">
        <v>20</v>
      </c>
      <c r="E10" s="8" t="s">
        <v>25</v>
      </c>
      <c r="F10" s="14" t="s">
        <v>26</v>
      </c>
      <c r="G10" s="8" t="s">
        <v>27</v>
      </c>
      <c r="H10" s="21"/>
      <c r="I10" s="21"/>
      <c r="J10" s="21"/>
      <c r="K10" s="21"/>
      <c r="L10" s="21"/>
      <c r="M10" s="21"/>
      <c r="N10" s="21">
        <v>1</v>
      </c>
      <c r="O10" s="3"/>
      <c r="P10" s="3"/>
      <c r="Q10" s="3"/>
      <c r="R10" s="3"/>
      <c r="S10" s="3"/>
      <c r="T10" s="3"/>
      <c r="U10" s="3"/>
      <c r="V10" s="3"/>
      <c r="W10" s="3"/>
      <c r="X10" s="3"/>
    </row>
    <row r="11" spans="1:24" ht="45" customHeight="1">
      <c r="A11" s="1">
        <f t="shared" si="0"/>
        <v>6</v>
      </c>
      <c r="B11" s="7" t="s">
        <v>67</v>
      </c>
      <c r="C11" s="7" t="s">
        <v>14</v>
      </c>
      <c r="D11" s="8" t="s">
        <v>61</v>
      </c>
      <c r="E11" s="8" t="s">
        <v>64</v>
      </c>
      <c r="F11" s="8" t="s">
        <v>68</v>
      </c>
      <c r="G11" s="31" t="s">
        <v>69</v>
      </c>
      <c r="H11" s="10"/>
      <c r="I11" s="10"/>
      <c r="J11" s="10"/>
      <c r="K11" s="10"/>
      <c r="L11" s="10"/>
      <c r="M11" s="10"/>
      <c r="N11" s="10"/>
      <c r="O11" s="2"/>
      <c r="P11" s="2"/>
      <c r="Q11" s="2"/>
      <c r="R11" s="2"/>
      <c r="S11" s="2"/>
      <c r="T11" s="2"/>
      <c r="U11" s="2"/>
      <c r="V11" s="2"/>
      <c r="W11" s="2"/>
      <c r="X11" s="2"/>
    </row>
    <row r="12" spans="1:24" ht="45" customHeight="1">
      <c r="A12" s="1">
        <f t="shared" si="0"/>
        <v>7</v>
      </c>
      <c r="B12" s="12" t="s">
        <v>28</v>
      </c>
      <c r="C12" s="12" t="s">
        <v>14</v>
      </c>
      <c r="D12" s="8" t="s">
        <v>20</v>
      </c>
      <c r="E12" s="8" t="s">
        <v>22</v>
      </c>
      <c r="F12" s="12" t="s">
        <v>29</v>
      </c>
      <c r="G12" s="12" t="s">
        <v>24</v>
      </c>
      <c r="H12" s="13"/>
      <c r="I12" s="13"/>
      <c r="J12" s="13"/>
      <c r="K12" s="13"/>
      <c r="L12" s="13"/>
      <c r="M12" s="13"/>
      <c r="N12" s="13"/>
      <c r="O12" s="2"/>
      <c r="P12" s="2"/>
      <c r="Q12" s="2"/>
      <c r="R12" s="2"/>
      <c r="S12" s="2"/>
      <c r="T12" s="2"/>
      <c r="U12" s="2"/>
      <c r="V12" s="2"/>
      <c r="W12" s="2"/>
      <c r="X12" s="2"/>
    </row>
    <row r="13" spans="1:24" ht="45" customHeight="1">
      <c r="A13" s="1">
        <f t="shared" si="0"/>
        <v>8</v>
      </c>
      <c r="B13" s="7" t="s">
        <v>28</v>
      </c>
      <c r="C13" s="7" t="s">
        <v>2</v>
      </c>
      <c r="D13" s="8" t="s">
        <v>61</v>
      </c>
      <c r="E13" s="8" t="s">
        <v>16</v>
      </c>
      <c r="F13" s="16" t="s">
        <v>70</v>
      </c>
      <c r="G13" s="54" t="s">
        <v>71</v>
      </c>
      <c r="H13" s="7">
        <v>1</v>
      </c>
      <c r="I13" s="7"/>
      <c r="J13" s="7"/>
      <c r="K13" s="7"/>
      <c r="L13" s="7"/>
      <c r="M13" s="7"/>
      <c r="N13" s="10"/>
      <c r="O13" s="2"/>
      <c r="P13" s="2"/>
      <c r="Q13" s="2"/>
      <c r="R13" s="2"/>
      <c r="S13" s="2"/>
      <c r="T13" s="2"/>
      <c r="U13" s="2"/>
      <c r="V13" s="2"/>
      <c r="W13" s="2"/>
      <c r="X13" s="2"/>
    </row>
    <row r="14" spans="1:24" ht="45" customHeight="1">
      <c r="A14" s="1">
        <f t="shared" si="0"/>
        <v>9</v>
      </c>
      <c r="B14" s="7" t="s">
        <v>72</v>
      </c>
      <c r="C14" s="7" t="s">
        <v>2</v>
      </c>
      <c r="D14" s="8" t="s">
        <v>61</v>
      </c>
      <c r="E14" s="8" t="s">
        <v>64</v>
      </c>
      <c r="F14" s="53" t="s">
        <v>73</v>
      </c>
      <c r="G14" s="55" t="s">
        <v>74</v>
      </c>
      <c r="H14" s="40"/>
      <c r="I14" s="21"/>
      <c r="J14" s="21"/>
      <c r="K14" s="10"/>
      <c r="L14" s="10"/>
      <c r="M14" s="10"/>
      <c r="N14" s="10"/>
      <c r="O14" s="2"/>
      <c r="P14" s="2"/>
      <c r="Q14" s="2"/>
      <c r="R14" s="2"/>
      <c r="S14" s="2"/>
      <c r="T14" s="2"/>
      <c r="U14" s="2"/>
      <c r="V14" s="2"/>
      <c r="W14" s="2"/>
      <c r="X14" s="2"/>
    </row>
    <row r="15" spans="1:24" ht="45" customHeight="1">
      <c r="A15" s="1">
        <f t="shared" si="0"/>
        <v>10</v>
      </c>
      <c r="B15" s="7" t="s">
        <v>72</v>
      </c>
      <c r="C15" s="8" t="s">
        <v>14</v>
      </c>
      <c r="D15" s="8" t="s">
        <v>61</v>
      </c>
      <c r="E15" s="8" t="s">
        <v>16</v>
      </c>
      <c r="F15" s="8" t="s">
        <v>75</v>
      </c>
      <c r="G15" s="31" t="s">
        <v>76</v>
      </c>
      <c r="H15" s="10"/>
      <c r="I15" s="10"/>
      <c r="J15" s="10">
        <v>1</v>
      </c>
      <c r="K15" s="21">
        <v>1</v>
      </c>
      <c r="L15" s="21">
        <v>1</v>
      </c>
      <c r="M15" s="21"/>
      <c r="N15" s="10"/>
      <c r="O15" s="2"/>
      <c r="P15" s="2"/>
      <c r="Q15" s="2"/>
      <c r="R15" s="2"/>
      <c r="S15" s="2"/>
      <c r="T15" s="2"/>
      <c r="U15" s="2"/>
      <c r="V15" s="2"/>
      <c r="W15" s="2"/>
      <c r="X15" s="2"/>
    </row>
    <row r="16" spans="1:24" ht="45" customHeight="1">
      <c r="A16" s="1">
        <f t="shared" si="0"/>
        <v>11</v>
      </c>
      <c r="B16" s="7" t="s">
        <v>77</v>
      </c>
      <c r="C16" s="7" t="s">
        <v>14</v>
      </c>
      <c r="D16" s="8" t="s">
        <v>61</v>
      </c>
      <c r="E16" s="8" t="s">
        <v>16</v>
      </c>
      <c r="F16" s="18" t="s">
        <v>78</v>
      </c>
      <c r="G16" s="8" t="s">
        <v>79</v>
      </c>
      <c r="H16" s="7">
        <v>1</v>
      </c>
      <c r="I16" s="7"/>
      <c r="J16" s="7"/>
      <c r="K16" s="10"/>
      <c r="L16" s="10"/>
      <c r="M16" s="10"/>
      <c r="N16" s="10"/>
      <c r="O16" s="2"/>
      <c r="P16" s="2"/>
      <c r="Q16" s="2"/>
      <c r="R16" s="2"/>
      <c r="S16" s="2"/>
      <c r="T16" s="2"/>
      <c r="U16" s="2"/>
      <c r="V16" s="2"/>
      <c r="W16" s="2"/>
      <c r="X16" s="2"/>
    </row>
    <row r="17" spans="1:24" ht="45" customHeight="1">
      <c r="A17" s="1">
        <f t="shared" si="0"/>
        <v>12</v>
      </c>
      <c r="B17" s="7" t="s">
        <v>80</v>
      </c>
      <c r="C17" s="7" t="s">
        <v>14</v>
      </c>
      <c r="D17" s="8" t="s">
        <v>61</v>
      </c>
      <c r="E17" s="8" t="s">
        <v>16</v>
      </c>
      <c r="F17" s="7" t="s">
        <v>81</v>
      </c>
      <c r="G17" s="7" t="s">
        <v>82</v>
      </c>
      <c r="H17" s="8">
        <v>1</v>
      </c>
      <c r="I17" s="8"/>
      <c r="J17" s="8"/>
      <c r="K17" s="10"/>
      <c r="L17" s="10"/>
      <c r="M17" s="10"/>
      <c r="N17" s="10"/>
      <c r="O17" s="2"/>
      <c r="P17" s="2"/>
      <c r="Q17" s="2"/>
      <c r="R17" s="2"/>
      <c r="S17" s="2"/>
      <c r="T17" s="2"/>
      <c r="U17" s="2"/>
      <c r="V17" s="2"/>
      <c r="W17" s="2"/>
      <c r="X17" s="2"/>
    </row>
    <row r="18" spans="1:24" ht="45" customHeight="1">
      <c r="A18" s="1">
        <f t="shared" si="0"/>
        <v>13</v>
      </c>
      <c r="B18" s="7" t="s">
        <v>83</v>
      </c>
      <c r="C18" s="7" t="s">
        <v>14</v>
      </c>
      <c r="D18" s="8" t="s">
        <v>61</v>
      </c>
      <c r="E18" s="8" t="s">
        <v>16</v>
      </c>
      <c r="F18" s="3" t="s">
        <v>84</v>
      </c>
      <c r="G18" s="8" t="s">
        <v>18</v>
      </c>
      <c r="H18" s="8"/>
      <c r="I18" s="8"/>
      <c r="J18" s="8">
        <v>1</v>
      </c>
      <c r="K18" s="10">
        <v>1</v>
      </c>
      <c r="L18" s="10"/>
      <c r="M18" s="10"/>
      <c r="N18" s="10"/>
      <c r="O18" s="3"/>
      <c r="P18" s="3"/>
      <c r="Q18" s="3"/>
      <c r="R18" s="3"/>
      <c r="S18" s="3"/>
      <c r="T18" s="3"/>
      <c r="U18" s="3"/>
      <c r="V18" s="3"/>
      <c r="W18" s="3"/>
      <c r="X18" s="3"/>
    </row>
    <row r="19" spans="1:24" ht="45" customHeight="1">
      <c r="A19" s="1">
        <f t="shared" si="0"/>
        <v>14</v>
      </c>
      <c r="B19" s="8" t="s">
        <v>83</v>
      </c>
      <c r="C19" s="8" t="s">
        <v>14</v>
      </c>
      <c r="D19" s="8" t="s">
        <v>341</v>
      </c>
      <c r="E19" s="8" t="s">
        <v>25</v>
      </c>
      <c r="F19" s="8" t="s">
        <v>342</v>
      </c>
      <c r="G19" s="8" t="s">
        <v>343</v>
      </c>
      <c r="H19" s="10"/>
      <c r="I19" s="10"/>
      <c r="J19" s="10"/>
      <c r="K19" s="10"/>
      <c r="L19" s="10"/>
      <c r="M19" s="10"/>
      <c r="N19" s="10">
        <v>1</v>
      </c>
      <c r="O19" s="2"/>
      <c r="P19" s="2"/>
      <c r="Q19" s="2"/>
      <c r="R19" s="2"/>
      <c r="S19" s="2"/>
      <c r="T19" s="2"/>
      <c r="U19" s="2"/>
      <c r="V19" s="2"/>
      <c r="W19" s="2"/>
      <c r="X19" s="2"/>
    </row>
    <row r="20" spans="1:24" ht="45" customHeight="1">
      <c r="A20" s="1">
        <f t="shared" si="0"/>
        <v>15</v>
      </c>
      <c r="B20" s="7" t="s">
        <v>85</v>
      </c>
      <c r="C20" s="7" t="s">
        <v>14</v>
      </c>
      <c r="D20" s="8" t="s">
        <v>61</v>
      </c>
      <c r="E20" s="8" t="s">
        <v>16</v>
      </c>
      <c r="F20" s="8" t="s">
        <v>86</v>
      </c>
      <c r="G20" s="8" t="s">
        <v>87</v>
      </c>
      <c r="H20" s="10"/>
      <c r="I20" s="10"/>
      <c r="J20" s="10">
        <v>1</v>
      </c>
      <c r="K20" s="8"/>
      <c r="L20" s="8"/>
      <c r="M20" s="8">
        <v>1</v>
      </c>
      <c r="N20" s="10"/>
      <c r="O20" s="2"/>
      <c r="P20" s="2"/>
      <c r="Q20" s="2"/>
      <c r="R20" s="2"/>
      <c r="S20" s="2"/>
      <c r="T20" s="2"/>
      <c r="U20" s="2"/>
      <c r="V20" s="2"/>
      <c r="W20" s="2"/>
      <c r="X20" s="2"/>
    </row>
    <row r="21" spans="1:24" ht="45" customHeight="1">
      <c r="A21" s="1">
        <f t="shared" si="0"/>
        <v>16</v>
      </c>
      <c r="B21" s="8" t="s">
        <v>85</v>
      </c>
      <c r="C21" s="8" t="s">
        <v>14</v>
      </c>
      <c r="D21" s="8" t="s">
        <v>61</v>
      </c>
      <c r="E21" s="8" t="s">
        <v>64</v>
      </c>
      <c r="F21" s="43" t="s">
        <v>88</v>
      </c>
      <c r="G21" s="8" t="s">
        <v>32</v>
      </c>
      <c r="H21" s="10"/>
      <c r="I21" s="10"/>
      <c r="J21" s="11"/>
      <c r="K21" s="8"/>
      <c r="L21" s="8"/>
      <c r="M21" s="8"/>
      <c r="N21" s="10"/>
      <c r="O21" s="3"/>
      <c r="P21" s="3"/>
      <c r="Q21" s="3"/>
      <c r="R21" s="3"/>
      <c r="S21" s="3"/>
      <c r="T21" s="3"/>
      <c r="U21" s="3"/>
      <c r="V21" s="3"/>
      <c r="W21" s="3"/>
      <c r="X21" s="3"/>
    </row>
    <row r="22" spans="1:24" ht="45" customHeight="1">
      <c r="A22" s="1">
        <f t="shared" si="0"/>
        <v>17</v>
      </c>
      <c r="B22" s="7" t="s">
        <v>89</v>
      </c>
      <c r="C22" s="7" t="s">
        <v>14</v>
      </c>
      <c r="D22" s="8" t="s">
        <v>61</v>
      </c>
      <c r="E22" s="8" t="s">
        <v>16</v>
      </c>
      <c r="F22" s="8" t="s">
        <v>90</v>
      </c>
      <c r="G22" s="8" t="s">
        <v>91</v>
      </c>
      <c r="H22" s="8">
        <v>1</v>
      </c>
      <c r="I22" s="8"/>
      <c r="J22" s="8"/>
      <c r="K22" s="8"/>
      <c r="L22" s="8"/>
      <c r="M22" s="8"/>
      <c r="N22" s="10"/>
      <c r="O22" s="2"/>
      <c r="P22" s="2"/>
      <c r="Q22" s="2"/>
      <c r="R22" s="2"/>
      <c r="S22" s="2"/>
      <c r="T22" s="2"/>
      <c r="U22" s="2"/>
      <c r="V22" s="2"/>
      <c r="W22" s="2"/>
      <c r="X22" s="2"/>
    </row>
    <row r="23" spans="1:24" ht="45" customHeight="1">
      <c r="A23" s="1">
        <f t="shared" si="0"/>
        <v>18</v>
      </c>
      <c r="B23" s="7" t="s">
        <v>92</v>
      </c>
      <c r="C23" s="7" t="s">
        <v>14</v>
      </c>
      <c r="D23" s="8" t="s">
        <v>61</v>
      </c>
      <c r="E23" s="8" t="s">
        <v>64</v>
      </c>
      <c r="F23" s="8" t="s">
        <v>93</v>
      </c>
      <c r="G23" s="8" t="s">
        <v>94</v>
      </c>
      <c r="H23" s="10"/>
      <c r="I23" s="10"/>
      <c r="J23" s="10"/>
      <c r="K23" s="10"/>
      <c r="L23" s="10"/>
      <c r="M23" s="10"/>
      <c r="N23" s="10"/>
      <c r="O23" s="2"/>
      <c r="P23" s="2"/>
      <c r="Q23" s="2"/>
      <c r="R23" s="2"/>
      <c r="S23" s="2"/>
      <c r="T23" s="2"/>
      <c r="U23" s="2"/>
      <c r="V23" s="2"/>
      <c r="W23" s="2"/>
      <c r="X23" s="2"/>
    </row>
    <row r="24" spans="1:24" ht="45" customHeight="1">
      <c r="A24" s="1">
        <f t="shared" si="0"/>
        <v>19</v>
      </c>
      <c r="B24" s="7" t="s">
        <v>95</v>
      </c>
      <c r="C24" s="7" t="s">
        <v>14</v>
      </c>
      <c r="D24" s="8" t="s">
        <v>61</v>
      </c>
      <c r="E24" s="8" t="s">
        <v>64</v>
      </c>
      <c r="F24" s="8" t="s">
        <v>96</v>
      </c>
      <c r="G24" s="31" t="s">
        <v>97</v>
      </c>
      <c r="H24" s="10"/>
      <c r="I24" s="10"/>
      <c r="J24" s="10"/>
      <c r="K24" s="10"/>
      <c r="L24" s="10"/>
      <c r="M24" s="10"/>
      <c r="N24" s="10"/>
      <c r="O24" s="2"/>
      <c r="P24" s="2"/>
      <c r="Q24" s="2"/>
      <c r="R24" s="2"/>
      <c r="S24" s="2"/>
      <c r="T24" s="2"/>
      <c r="U24" s="2"/>
      <c r="V24" s="2"/>
      <c r="W24" s="2"/>
      <c r="X24" s="2"/>
    </row>
    <row r="25" spans="1:24" ht="45" customHeight="1">
      <c r="A25" s="1">
        <f t="shared" si="0"/>
        <v>20</v>
      </c>
      <c r="B25" s="7" t="s">
        <v>30</v>
      </c>
      <c r="C25" s="7" t="s">
        <v>14</v>
      </c>
      <c r="D25" s="8" t="s">
        <v>20</v>
      </c>
      <c r="E25" s="8" t="s">
        <v>22</v>
      </c>
      <c r="F25" s="21" t="s">
        <v>31</v>
      </c>
      <c r="G25" s="8" t="s">
        <v>32</v>
      </c>
      <c r="H25" s="10"/>
      <c r="I25" s="10"/>
      <c r="J25" s="10"/>
      <c r="K25" s="10"/>
      <c r="L25" s="10"/>
      <c r="M25" s="10"/>
      <c r="N25" s="10"/>
      <c r="O25" s="2"/>
      <c r="P25" s="2"/>
      <c r="Q25" s="2"/>
      <c r="R25" s="2"/>
      <c r="S25" s="2"/>
      <c r="T25" s="2"/>
      <c r="U25" s="2"/>
      <c r="V25" s="2"/>
      <c r="W25" s="2"/>
      <c r="X25" s="2"/>
    </row>
    <row r="26" spans="1:24" ht="45" customHeight="1">
      <c r="A26" s="1">
        <f t="shared" si="0"/>
        <v>21</v>
      </c>
      <c r="B26" s="7" t="s">
        <v>30</v>
      </c>
      <c r="C26" s="7" t="s">
        <v>14</v>
      </c>
      <c r="D26" s="8" t="s">
        <v>20</v>
      </c>
      <c r="E26" s="8" t="s">
        <v>22</v>
      </c>
      <c r="F26" s="21" t="s">
        <v>33</v>
      </c>
      <c r="G26" s="8" t="s">
        <v>32</v>
      </c>
      <c r="H26" s="21"/>
      <c r="I26" s="21"/>
      <c r="J26" s="21"/>
      <c r="K26" s="21"/>
      <c r="L26" s="21"/>
      <c r="M26" s="21"/>
      <c r="N26" s="10"/>
      <c r="O26" s="3"/>
      <c r="P26" s="3"/>
      <c r="Q26" s="3"/>
      <c r="R26" s="3"/>
      <c r="S26" s="3"/>
      <c r="T26" s="3"/>
      <c r="U26" s="3"/>
      <c r="V26" s="3"/>
      <c r="W26" s="3"/>
      <c r="X26" s="3"/>
    </row>
    <row r="27" spans="1:24" ht="45" customHeight="1">
      <c r="A27" s="1">
        <f t="shared" si="0"/>
        <v>22</v>
      </c>
      <c r="B27" s="7" t="s">
        <v>30</v>
      </c>
      <c r="C27" s="7" t="s">
        <v>14</v>
      </c>
      <c r="D27" s="8" t="s">
        <v>61</v>
      </c>
      <c r="E27" s="8" t="s">
        <v>22</v>
      </c>
      <c r="F27" s="8" t="s">
        <v>98</v>
      </c>
      <c r="G27" s="8" t="s">
        <v>99</v>
      </c>
      <c r="H27" s="10"/>
      <c r="I27" s="10"/>
      <c r="J27" s="10"/>
      <c r="K27" s="10"/>
      <c r="L27" s="10"/>
      <c r="M27" s="10"/>
      <c r="N27" s="10"/>
      <c r="O27" s="3"/>
      <c r="P27" s="3"/>
      <c r="Q27" s="3"/>
      <c r="R27" s="3"/>
      <c r="S27" s="3"/>
      <c r="T27" s="3"/>
      <c r="U27" s="3"/>
      <c r="V27" s="3"/>
      <c r="W27" s="3"/>
      <c r="X27" s="3"/>
    </row>
    <row r="28" spans="1:24" ht="45" customHeight="1">
      <c r="A28" s="1">
        <f t="shared" si="0"/>
        <v>23</v>
      </c>
      <c r="B28" s="7" t="s">
        <v>100</v>
      </c>
      <c r="C28" s="7" t="s">
        <v>14</v>
      </c>
      <c r="D28" s="8" t="s">
        <v>61</v>
      </c>
      <c r="E28" s="8" t="s">
        <v>16</v>
      </c>
      <c r="F28" s="18" t="s">
        <v>101</v>
      </c>
      <c r="G28" s="8" t="s">
        <v>102</v>
      </c>
      <c r="H28" s="8">
        <v>1</v>
      </c>
      <c r="I28" s="8"/>
      <c r="J28" s="8"/>
      <c r="K28" s="8"/>
      <c r="L28" s="8"/>
      <c r="M28" s="8"/>
      <c r="N28" s="10"/>
      <c r="O28" s="2"/>
      <c r="P28" s="2"/>
      <c r="Q28" s="2"/>
      <c r="R28" s="2"/>
      <c r="S28" s="2"/>
      <c r="T28" s="2"/>
      <c r="U28" s="2"/>
      <c r="V28" s="2"/>
      <c r="W28" s="2"/>
      <c r="X28" s="2"/>
    </row>
    <row r="29" spans="1:24" ht="45" customHeight="1">
      <c r="A29" s="1">
        <f t="shared" si="0"/>
        <v>24</v>
      </c>
      <c r="B29" s="7" t="s">
        <v>100</v>
      </c>
      <c r="C29" s="7" t="s">
        <v>14</v>
      </c>
      <c r="D29" s="8" t="s">
        <v>61</v>
      </c>
      <c r="E29" s="8" t="s">
        <v>16</v>
      </c>
      <c r="F29" s="8" t="s">
        <v>103</v>
      </c>
      <c r="G29" s="8" t="s">
        <v>104</v>
      </c>
      <c r="H29" s="21"/>
      <c r="I29" s="21">
        <v>1</v>
      </c>
      <c r="J29" s="21"/>
      <c r="K29" s="8"/>
      <c r="L29" s="8"/>
      <c r="M29" s="8"/>
      <c r="N29" s="10"/>
      <c r="O29" s="2"/>
      <c r="P29" s="2"/>
      <c r="Q29" s="2"/>
      <c r="R29" s="2"/>
      <c r="S29" s="2"/>
      <c r="T29" s="2"/>
      <c r="U29" s="2"/>
      <c r="V29" s="2"/>
      <c r="W29" s="2"/>
      <c r="X29" s="2"/>
    </row>
    <row r="30" spans="1:24" ht="45" customHeight="1">
      <c r="A30" s="1">
        <f t="shared" si="0"/>
        <v>25</v>
      </c>
      <c r="B30" s="7" t="s">
        <v>105</v>
      </c>
      <c r="C30" s="7" t="s">
        <v>14</v>
      </c>
      <c r="D30" s="8" t="s">
        <v>61</v>
      </c>
      <c r="E30" s="8" t="s">
        <v>16</v>
      </c>
      <c r="F30" s="8" t="s">
        <v>106</v>
      </c>
      <c r="G30" s="7" t="s">
        <v>107</v>
      </c>
      <c r="H30" s="7">
        <v>1</v>
      </c>
      <c r="I30" s="7"/>
      <c r="J30" s="7"/>
      <c r="K30" s="10"/>
      <c r="L30" s="10"/>
      <c r="M30" s="10"/>
      <c r="N30" s="10"/>
      <c r="O30" s="2"/>
      <c r="P30" s="2"/>
      <c r="Q30" s="2"/>
      <c r="R30" s="2"/>
      <c r="S30" s="2"/>
      <c r="T30" s="2"/>
      <c r="U30" s="2"/>
      <c r="V30" s="2"/>
      <c r="W30" s="2"/>
      <c r="X30" s="2"/>
    </row>
    <row r="31" spans="1:24" ht="45" customHeight="1">
      <c r="A31" s="1">
        <f t="shared" si="0"/>
        <v>26</v>
      </c>
      <c r="B31" s="7" t="s">
        <v>34</v>
      </c>
      <c r="C31" s="7" t="s">
        <v>14</v>
      </c>
      <c r="D31" s="8" t="s">
        <v>20</v>
      </c>
      <c r="E31" s="8" t="s">
        <v>16</v>
      </c>
      <c r="F31" s="8" t="s">
        <v>35</v>
      </c>
      <c r="G31" s="8" t="s">
        <v>36</v>
      </c>
      <c r="H31" s="7"/>
      <c r="I31" s="7"/>
      <c r="J31" s="8">
        <v>1</v>
      </c>
      <c r="K31" s="8"/>
      <c r="L31" s="8"/>
      <c r="M31" s="8">
        <v>1</v>
      </c>
      <c r="N31" s="10"/>
      <c r="O31" s="2"/>
      <c r="P31" s="2"/>
      <c r="Q31" s="2"/>
      <c r="R31" s="2"/>
      <c r="S31" s="2"/>
      <c r="T31" s="2"/>
      <c r="U31" s="2"/>
      <c r="V31" s="2"/>
      <c r="W31" s="2"/>
      <c r="X31" s="2"/>
    </row>
    <row r="32" spans="1:24" ht="45" customHeight="1">
      <c r="A32" s="1">
        <f t="shared" si="0"/>
        <v>27</v>
      </c>
      <c r="B32" s="7" t="s">
        <v>34</v>
      </c>
      <c r="C32" s="7" t="s">
        <v>14</v>
      </c>
      <c r="D32" s="8" t="s">
        <v>61</v>
      </c>
      <c r="E32" s="8" t="s">
        <v>16</v>
      </c>
      <c r="F32" s="21" t="s">
        <v>108</v>
      </c>
      <c r="G32" s="8" t="s">
        <v>32</v>
      </c>
      <c r="H32" s="8"/>
      <c r="I32" s="8"/>
      <c r="J32" s="8">
        <v>1</v>
      </c>
      <c r="K32" s="7"/>
      <c r="L32" s="7"/>
      <c r="M32" s="8"/>
      <c r="N32" s="10"/>
      <c r="O32" s="2"/>
      <c r="P32" s="2"/>
      <c r="Q32" s="2"/>
      <c r="R32" s="2"/>
      <c r="S32" s="2"/>
      <c r="T32" s="2"/>
      <c r="U32" s="2"/>
      <c r="V32" s="2"/>
      <c r="W32" s="2"/>
      <c r="X32" s="2"/>
    </row>
    <row r="33" spans="1:24" ht="45" customHeight="1">
      <c r="A33" s="1">
        <f t="shared" si="0"/>
        <v>28</v>
      </c>
      <c r="B33" s="7" t="s">
        <v>109</v>
      </c>
      <c r="C33" s="7" t="s">
        <v>14</v>
      </c>
      <c r="D33" s="8" t="s">
        <v>61</v>
      </c>
      <c r="E33" s="8" t="s">
        <v>64</v>
      </c>
      <c r="F33" s="8" t="s">
        <v>110</v>
      </c>
      <c r="G33" s="8" t="s">
        <v>111</v>
      </c>
      <c r="H33" s="10"/>
      <c r="I33" s="10"/>
      <c r="J33" s="10"/>
      <c r="K33" s="21"/>
      <c r="L33" s="21"/>
      <c r="M33" s="21"/>
      <c r="N33" s="10"/>
      <c r="O33" s="2"/>
      <c r="P33" s="2"/>
      <c r="Q33" s="2"/>
      <c r="R33" s="2"/>
      <c r="S33" s="2"/>
      <c r="T33" s="2"/>
      <c r="U33" s="2"/>
      <c r="V33" s="2"/>
      <c r="W33" s="2"/>
      <c r="X33" s="2"/>
    </row>
    <row r="34" spans="1:24" ht="45" customHeight="1">
      <c r="A34" s="1">
        <f t="shared" si="0"/>
        <v>29</v>
      </c>
      <c r="B34" s="7" t="s">
        <v>37</v>
      </c>
      <c r="C34" s="7" t="s">
        <v>14</v>
      </c>
      <c r="D34" s="8" t="s">
        <v>20</v>
      </c>
      <c r="E34" s="8" t="s">
        <v>16</v>
      </c>
      <c r="F34" s="8" t="s">
        <v>38</v>
      </c>
      <c r="G34" s="8" t="s">
        <v>39</v>
      </c>
      <c r="H34" s="7"/>
      <c r="I34" s="7"/>
      <c r="J34" s="7">
        <v>1</v>
      </c>
      <c r="K34" s="21">
        <v>1</v>
      </c>
      <c r="L34" s="21"/>
      <c r="M34" s="21"/>
      <c r="N34" s="10"/>
      <c r="O34" s="2"/>
      <c r="P34" s="2"/>
      <c r="Q34" s="2"/>
      <c r="R34" s="2"/>
      <c r="S34" s="2"/>
      <c r="T34" s="2"/>
      <c r="U34" s="2"/>
      <c r="V34" s="2"/>
      <c r="W34" s="2"/>
      <c r="X34" s="2"/>
    </row>
    <row r="35" spans="1:24" ht="45" customHeight="1">
      <c r="A35" s="1">
        <f t="shared" si="0"/>
        <v>30</v>
      </c>
      <c r="B35" s="7" t="s">
        <v>37</v>
      </c>
      <c r="C35" s="7" t="s">
        <v>14</v>
      </c>
      <c r="D35" s="8" t="s">
        <v>20</v>
      </c>
      <c r="E35" s="8" t="s">
        <v>22</v>
      </c>
      <c r="F35" s="9" t="s">
        <v>40</v>
      </c>
      <c r="G35" s="19" t="s">
        <v>32</v>
      </c>
      <c r="H35" s="10"/>
      <c r="I35" s="10"/>
      <c r="J35" s="10"/>
      <c r="K35" s="8"/>
      <c r="L35" s="8"/>
      <c r="M35" s="8"/>
      <c r="N35" s="10"/>
      <c r="O35" s="2"/>
      <c r="P35" s="2"/>
      <c r="Q35" s="2"/>
      <c r="R35" s="2"/>
      <c r="S35" s="2"/>
      <c r="T35" s="2"/>
      <c r="U35" s="2"/>
      <c r="V35" s="2"/>
      <c r="W35" s="2"/>
      <c r="X35" s="2"/>
    </row>
    <row r="36" spans="1:24" ht="45" customHeight="1">
      <c r="A36" s="1">
        <f t="shared" si="0"/>
        <v>31</v>
      </c>
      <c r="B36" s="7" t="s">
        <v>37</v>
      </c>
      <c r="C36" s="7" t="s">
        <v>2</v>
      </c>
      <c r="D36" s="8" t="s">
        <v>61</v>
      </c>
      <c r="E36" s="8" t="s">
        <v>64</v>
      </c>
      <c r="F36" s="8" t="s">
        <v>112</v>
      </c>
      <c r="G36" s="8" t="s">
        <v>113</v>
      </c>
      <c r="H36" s="10"/>
      <c r="I36" s="10"/>
      <c r="J36" s="10"/>
      <c r="K36" s="10"/>
      <c r="L36" s="10"/>
      <c r="M36" s="10"/>
      <c r="N36" s="10"/>
      <c r="O36" s="2"/>
      <c r="P36" s="2"/>
      <c r="Q36" s="2"/>
      <c r="R36" s="2"/>
      <c r="S36" s="2"/>
      <c r="T36" s="2"/>
      <c r="U36" s="2"/>
      <c r="V36" s="2"/>
      <c r="W36" s="2"/>
      <c r="X36" s="2"/>
    </row>
    <row r="37" spans="1:24" ht="45" customHeight="1">
      <c r="A37" s="1">
        <f t="shared" si="0"/>
        <v>32</v>
      </c>
      <c r="B37" s="7" t="s">
        <v>37</v>
      </c>
      <c r="C37" s="7" t="s">
        <v>2</v>
      </c>
      <c r="D37" s="8" t="s">
        <v>61</v>
      </c>
      <c r="E37" s="8" t="s">
        <v>64</v>
      </c>
      <c r="F37" s="29" t="s">
        <v>114</v>
      </c>
      <c r="G37" s="21"/>
      <c r="H37" s="10"/>
      <c r="I37" s="10"/>
      <c r="J37" s="10"/>
      <c r="K37" s="10"/>
      <c r="L37" s="10"/>
      <c r="M37" s="10"/>
      <c r="N37" s="10"/>
      <c r="O37" s="2"/>
      <c r="P37" s="2"/>
      <c r="Q37" s="2"/>
      <c r="R37" s="2"/>
      <c r="S37" s="2"/>
      <c r="T37" s="2"/>
      <c r="U37" s="2"/>
      <c r="V37" s="2"/>
      <c r="W37" s="2"/>
      <c r="X37" s="2"/>
    </row>
    <row r="38" spans="1:24" ht="45" customHeight="1">
      <c r="A38" s="1">
        <f t="shared" si="0"/>
        <v>33</v>
      </c>
      <c r="B38" s="7" t="s">
        <v>115</v>
      </c>
      <c r="C38" s="7" t="s">
        <v>14</v>
      </c>
      <c r="D38" s="8" t="s">
        <v>61</v>
      </c>
      <c r="E38" s="8" t="s">
        <v>16</v>
      </c>
      <c r="F38" s="42" t="s">
        <v>116</v>
      </c>
      <c r="G38" s="8" t="s">
        <v>32</v>
      </c>
      <c r="H38" s="21"/>
      <c r="I38" s="21"/>
      <c r="J38" s="21"/>
      <c r="K38" s="7"/>
      <c r="L38" s="7"/>
      <c r="M38" s="7"/>
      <c r="N38" s="10"/>
      <c r="O38" s="2"/>
      <c r="P38" s="2"/>
      <c r="Q38" s="2"/>
      <c r="R38" s="2"/>
      <c r="S38" s="2"/>
      <c r="T38" s="2"/>
      <c r="U38" s="2"/>
      <c r="V38" s="2"/>
      <c r="W38" s="2"/>
      <c r="X38" s="2"/>
    </row>
    <row r="39" spans="1:24" ht="45" customHeight="1">
      <c r="A39" s="1">
        <f t="shared" si="0"/>
        <v>34</v>
      </c>
      <c r="B39" s="7" t="s">
        <v>117</v>
      </c>
      <c r="C39" s="7" t="s">
        <v>14</v>
      </c>
      <c r="D39" s="8" t="s">
        <v>61</v>
      </c>
      <c r="E39" s="8" t="s">
        <v>64</v>
      </c>
      <c r="F39" s="8" t="s">
        <v>118</v>
      </c>
      <c r="G39" s="7" t="s">
        <v>119</v>
      </c>
      <c r="H39" s="10"/>
      <c r="I39" s="10"/>
      <c r="J39" s="10"/>
      <c r="K39" s="7"/>
      <c r="L39" s="7"/>
      <c r="M39" s="7"/>
      <c r="N39" s="10"/>
      <c r="O39" s="2"/>
      <c r="P39" s="2"/>
      <c r="Q39" s="2"/>
      <c r="R39" s="2"/>
      <c r="S39" s="2"/>
      <c r="T39" s="2"/>
      <c r="U39" s="2"/>
      <c r="V39" s="2"/>
      <c r="W39" s="2"/>
      <c r="X39" s="2"/>
    </row>
    <row r="40" spans="1:24" ht="45" customHeight="1">
      <c r="A40" s="1">
        <f t="shared" si="0"/>
        <v>35</v>
      </c>
      <c r="B40" s="7" t="s">
        <v>117</v>
      </c>
      <c r="C40" s="7" t="s">
        <v>14</v>
      </c>
      <c r="D40" s="8" t="s">
        <v>61</v>
      </c>
      <c r="E40" s="8" t="s">
        <v>25</v>
      </c>
      <c r="F40" s="9" t="s">
        <v>120</v>
      </c>
      <c r="G40" s="8" t="s">
        <v>32</v>
      </c>
      <c r="H40" s="7"/>
      <c r="I40" s="7"/>
      <c r="J40" s="7"/>
      <c r="K40" s="10"/>
      <c r="L40" s="10"/>
      <c r="M40" s="10"/>
      <c r="N40" s="10"/>
      <c r="O40" s="2"/>
      <c r="P40" s="2"/>
      <c r="Q40" s="2"/>
      <c r="R40" s="2"/>
      <c r="S40" s="2"/>
      <c r="T40" s="2"/>
      <c r="U40" s="2"/>
      <c r="V40" s="2"/>
      <c r="W40" s="2"/>
      <c r="X40" s="2"/>
    </row>
    <row r="41" spans="1:24" ht="45" customHeight="1">
      <c r="A41" s="1">
        <f t="shared" si="0"/>
        <v>36</v>
      </c>
      <c r="B41" s="7" t="s">
        <v>121</v>
      </c>
      <c r="C41" s="7" t="s">
        <v>14</v>
      </c>
      <c r="D41" s="8" t="s">
        <v>61</v>
      </c>
      <c r="E41" s="8" t="s">
        <v>16</v>
      </c>
      <c r="F41" s="8" t="s">
        <v>122</v>
      </c>
      <c r="G41" s="8" t="s">
        <v>123</v>
      </c>
      <c r="H41" s="21">
        <v>1</v>
      </c>
      <c r="I41" s="21"/>
      <c r="J41" s="21"/>
      <c r="K41" s="7"/>
      <c r="L41" s="7"/>
      <c r="M41" s="7"/>
      <c r="N41" s="10"/>
      <c r="O41" s="2"/>
      <c r="P41" s="2"/>
      <c r="Q41" s="2"/>
      <c r="R41" s="2"/>
      <c r="S41" s="2"/>
      <c r="T41" s="2"/>
      <c r="U41" s="2"/>
      <c r="V41" s="2"/>
      <c r="W41" s="2"/>
      <c r="X41" s="2"/>
    </row>
    <row r="42" spans="1:24" ht="45" customHeight="1">
      <c r="A42" s="1">
        <f t="shared" si="0"/>
        <v>37</v>
      </c>
      <c r="B42" s="7" t="s">
        <v>121</v>
      </c>
      <c r="C42" s="7" t="s">
        <v>14</v>
      </c>
      <c r="D42" s="8" t="s">
        <v>341</v>
      </c>
      <c r="E42" s="25" t="s">
        <v>344</v>
      </c>
      <c r="F42" s="17" t="s">
        <v>345</v>
      </c>
      <c r="G42" s="8" t="s">
        <v>32</v>
      </c>
      <c r="H42" s="10"/>
      <c r="I42" s="10"/>
      <c r="J42" s="10"/>
      <c r="K42" s="8"/>
      <c r="L42" s="8"/>
      <c r="M42" s="8"/>
      <c r="N42" s="10"/>
      <c r="O42" s="2"/>
      <c r="P42" s="2"/>
      <c r="Q42" s="2"/>
      <c r="R42" s="2"/>
      <c r="S42" s="2"/>
      <c r="T42" s="2"/>
      <c r="U42" s="2"/>
      <c r="V42" s="2"/>
      <c r="W42" s="2"/>
      <c r="X42" s="2"/>
    </row>
    <row r="43" spans="1:24" ht="45" customHeight="1">
      <c r="A43" s="1">
        <f t="shared" si="0"/>
        <v>38</v>
      </c>
      <c r="B43" s="7" t="s">
        <v>124</v>
      </c>
      <c r="C43" s="7" t="s">
        <v>2</v>
      </c>
      <c r="D43" s="8" t="s">
        <v>61</v>
      </c>
      <c r="E43" s="8" t="s">
        <v>16</v>
      </c>
      <c r="F43" s="29" t="s">
        <v>125</v>
      </c>
      <c r="G43" s="8" t="s">
        <v>126</v>
      </c>
      <c r="H43" s="8">
        <v>1</v>
      </c>
      <c r="I43" s="8"/>
      <c r="J43" s="8"/>
      <c r="K43" s="8"/>
      <c r="L43" s="8"/>
      <c r="M43" s="8"/>
      <c r="N43" s="10"/>
      <c r="O43" s="2"/>
      <c r="P43" s="2"/>
      <c r="Q43" s="2"/>
      <c r="R43" s="2"/>
      <c r="S43" s="2"/>
      <c r="T43" s="2"/>
      <c r="U43" s="2"/>
      <c r="V43" s="2"/>
      <c r="W43" s="2"/>
      <c r="X43" s="2"/>
    </row>
    <row r="44" spans="1:24" ht="45" customHeight="1">
      <c r="A44" s="1">
        <f t="shared" si="0"/>
        <v>39</v>
      </c>
      <c r="B44" s="7" t="s">
        <v>127</v>
      </c>
      <c r="C44" s="7" t="s">
        <v>14</v>
      </c>
      <c r="D44" s="8" t="s">
        <v>61</v>
      </c>
      <c r="E44" s="8" t="s">
        <v>16</v>
      </c>
      <c r="F44" s="8" t="s">
        <v>128</v>
      </c>
      <c r="G44" s="8" t="s">
        <v>129</v>
      </c>
      <c r="H44" s="10"/>
      <c r="I44" s="10"/>
      <c r="J44" s="10">
        <v>1</v>
      </c>
      <c r="K44" s="8">
        <v>1</v>
      </c>
      <c r="L44" s="8"/>
      <c r="M44" s="8"/>
      <c r="N44" s="10"/>
      <c r="O44" s="2"/>
      <c r="P44" s="2"/>
      <c r="Q44" s="2"/>
      <c r="R44" s="2"/>
      <c r="S44" s="2"/>
      <c r="T44" s="2"/>
      <c r="U44" s="2"/>
      <c r="V44" s="2"/>
      <c r="W44" s="2"/>
      <c r="X44" s="2"/>
    </row>
    <row r="45" spans="1:24" ht="45" customHeight="1">
      <c r="A45" s="1">
        <f t="shared" si="0"/>
        <v>40</v>
      </c>
      <c r="B45" s="8" t="s">
        <v>130</v>
      </c>
      <c r="C45" s="8" t="s">
        <v>14</v>
      </c>
      <c r="D45" s="8" t="s">
        <v>61</v>
      </c>
      <c r="E45" s="8" t="s">
        <v>16</v>
      </c>
      <c r="F45" s="8" t="s">
        <v>131</v>
      </c>
      <c r="G45" s="8" t="s">
        <v>132</v>
      </c>
      <c r="H45" s="8">
        <v>1</v>
      </c>
      <c r="I45" s="8"/>
      <c r="J45" s="8"/>
      <c r="K45" s="21"/>
      <c r="L45" s="21"/>
      <c r="M45" s="21"/>
      <c r="N45" s="10"/>
      <c r="O45" s="2"/>
      <c r="P45" s="2"/>
      <c r="Q45" s="2"/>
      <c r="R45" s="2"/>
      <c r="S45" s="2"/>
      <c r="T45" s="2"/>
      <c r="U45" s="2"/>
      <c r="V45" s="2"/>
      <c r="W45" s="2"/>
      <c r="X45" s="2"/>
    </row>
    <row r="46" spans="1:24" ht="45" customHeight="1">
      <c r="A46" s="1">
        <f t="shared" si="0"/>
        <v>41</v>
      </c>
      <c r="B46" s="7" t="s">
        <v>13</v>
      </c>
      <c r="C46" s="7" t="s">
        <v>14</v>
      </c>
      <c r="D46" s="8" t="s">
        <v>15</v>
      </c>
      <c r="E46" s="23" t="s">
        <v>16</v>
      </c>
      <c r="F46" s="9" t="s">
        <v>17</v>
      </c>
      <c r="G46" s="7" t="s">
        <v>18</v>
      </c>
      <c r="H46" s="10"/>
      <c r="I46" s="10"/>
      <c r="J46" s="10">
        <v>1</v>
      </c>
      <c r="K46" s="21"/>
      <c r="L46" s="21"/>
      <c r="M46" s="21">
        <v>1</v>
      </c>
      <c r="N46" s="10"/>
      <c r="O46" s="2"/>
      <c r="P46" s="2"/>
      <c r="Q46" s="2"/>
      <c r="R46" s="2"/>
      <c r="S46" s="2"/>
      <c r="T46" s="2"/>
      <c r="U46" s="2"/>
      <c r="V46" s="2"/>
      <c r="W46" s="2"/>
      <c r="X46" s="2"/>
    </row>
    <row r="47" spans="1:24" ht="45" customHeight="1">
      <c r="A47" s="1">
        <f t="shared" si="0"/>
        <v>42</v>
      </c>
      <c r="B47" s="7" t="s">
        <v>13</v>
      </c>
      <c r="C47" s="8" t="s">
        <v>14</v>
      </c>
      <c r="D47" s="8" t="s">
        <v>61</v>
      </c>
      <c r="E47" s="8" t="s">
        <v>16</v>
      </c>
      <c r="F47" s="9" t="s">
        <v>133</v>
      </c>
      <c r="G47" s="8" t="s">
        <v>32</v>
      </c>
      <c r="H47" s="21"/>
      <c r="I47" s="21">
        <v>1</v>
      </c>
      <c r="J47" s="21"/>
      <c r="K47" s="10"/>
      <c r="L47" s="10"/>
      <c r="M47" s="10"/>
      <c r="N47" s="10"/>
      <c r="O47" s="2"/>
      <c r="P47" s="2"/>
      <c r="Q47" s="2"/>
      <c r="R47" s="2"/>
      <c r="S47" s="2"/>
      <c r="T47" s="2"/>
      <c r="U47" s="2"/>
      <c r="V47" s="2"/>
      <c r="W47" s="2"/>
      <c r="X47" s="2"/>
    </row>
    <row r="48" spans="1:24" ht="45" customHeight="1">
      <c r="A48" s="1">
        <f t="shared" si="0"/>
        <v>43</v>
      </c>
      <c r="B48" s="7" t="s">
        <v>13</v>
      </c>
      <c r="C48" s="7" t="s">
        <v>14</v>
      </c>
      <c r="D48" s="8" t="s">
        <v>341</v>
      </c>
      <c r="E48" s="8" t="s">
        <v>64</v>
      </c>
      <c r="F48" s="8" t="s">
        <v>346</v>
      </c>
      <c r="G48" s="8" t="s">
        <v>347</v>
      </c>
      <c r="H48" s="10"/>
      <c r="I48" s="10"/>
      <c r="J48" s="10"/>
      <c r="K48" s="7"/>
      <c r="L48" s="7"/>
      <c r="M48" s="7"/>
      <c r="N48" s="10"/>
      <c r="O48" s="2"/>
      <c r="P48" s="2"/>
      <c r="Q48" s="2"/>
      <c r="R48" s="2"/>
      <c r="S48" s="2"/>
      <c r="T48" s="2"/>
      <c r="U48" s="2"/>
      <c r="V48" s="2"/>
      <c r="W48" s="2"/>
      <c r="X48" s="2"/>
    </row>
    <row r="49" spans="1:24" ht="45" customHeight="1">
      <c r="A49" s="1">
        <f t="shared" si="0"/>
        <v>44</v>
      </c>
      <c r="B49" s="7" t="s">
        <v>348</v>
      </c>
      <c r="C49" s="7" t="s">
        <v>14</v>
      </c>
      <c r="D49" s="8" t="s">
        <v>341</v>
      </c>
      <c r="E49" s="23" t="s">
        <v>344</v>
      </c>
      <c r="F49" s="8" t="s">
        <v>349</v>
      </c>
      <c r="G49" s="7" t="s">
        <v>350</v>
      </c>
      <c r="H49" s="21"/>
      <c r="I49" s="21"/>
      <c r="J49" s="21"/>
      <c r="K49" s="21"/>
      <c r="L49" s="21"/>
      <c r="M49" s="21"/>
      <c r="N49" s="10"/>
      <c r="O49" s="2"/>
      <c r="P49" s="2"/>
      <c r="Q49" s="2"/>
      <c r="R49" s="2"/>
      <c r="S49" s="2"/>
      <c r="T49" s="2"/>
      <c r="U49" s="2"/>
      <c r="V49" s="2"/>
      <c r="W49" s="2"/>
      <c r="X49" s="2"/>
    </row>
    <row r="50" spans="1:24" ht="45" customHeight="1">
      <c r="A50" s="1">
        <f t="shared" si="0"/>
        <v>45</v>
      </c>
      <c r="B50" s="7" t="s">
        <v>351</v>
      </c>
      <c r="C50" s="7" t="s">
        <v>14</v>
      </c>
      <c r="D50" s="8" t="s">
        <v>341</v>
      </c>
      <c r="E50" s="8" t="s">
        <v>22</v>
      </c>
      <c r="F50" s="8" t="s">
        <v>352</v>
      </c>
      <c r="G50" s="8" t="s">
        <v>353</v>
      </c>
      <c r="H50" s="10"/>
      <c r="I50" s="10"/>
      <c r="J50" s="11"/>
      <c r="K50" s="8"/>
      <c r="L50" s="7"/>
      <c r="M50" s="7"/>
      <c r="N50" s="10"/>
      <c r="O50" s="2"/>
      <c r="P50" s="2"/>
      <c r="Q50" s="2"/>
      <c r="R50" s="2"/>
      <c r="S50" s="2"/>
      <c r="T50" s="2"/>
      <c r="U50" s="2"/>
      <c r="V50" s="2"/>
      <c r="W50" s="2"/>
      <c r="X50" s="2"/>
    </row>
    <row r="51" spans="1:24" ht="45" customHeight="1">
      <c r="A51" s="1">
        <f t="shared" si="0"/>
        <v>46</v>
      </c>
      <c r="B51" s="7" t="s">
        <v>41</v>
      </c>
      <c r="C51" s="7" t="s">
        <v>14</v>
      </c>
      <c r="D51" s="8" t="s">
        <v>20</v>
      </c>
      <c r="E51" s="8" t="s">
        <v>22</v>
      </c>
      <c r="F51" s="8" t="s">
        <v>42</v>
      </c>
      <c r="G51" s="8" t="s">
        <v>43</v>
      </c>
      <c r="H51" s="7"/>
      <c r="I51" s="7"/>
      <c r="J51" s="7"/>
      <c r="K51" s="10"/>
      <c r="L51" s="10"/>
      <c r="M51" s="10"/>
      <c r="N51" s="10"/>
      <c r="O51" s="2"/>
      <c r="P51" s="2"/>
      <c r="Q51" s="2"/>
      <c r="R51" s="2"/>
      <c r="S51" s="2"/>
      <c r="T51" s="2"/>
      <c r="U51" s="2"/>
      <c r="V51" s="2"/>
      <c r="W51" s="2"/>
      <c r="X51" s="2"/>
    </row>
    <row r="52" spans="1:24" ht="45" customHeight="1">
      <c r="A52" s="1">
        <f t="shared" si="0"/>
        <v>47</v>
      </c>
      <c r="B52" s="7" t="s">
        <v>134</v>
      </c>
      <c r="C52" s="7" t="s">
        <v>14</v>
      </c>
      <c r="D52" s="8" t="s">
        <v>61</v>
      </c>
      <c r="E52" s="8" t="s">
        <v>16</v>
      </c>
      <c r="F52" s="23" t="s">
        <v>135</v>
      </c>
      <c r="G52" s="8" t="s">
        <v>136</v>
      </c>
      <c r="H52" s="10"/>
      <c r="I52" s="11">
        <v>1</v>
      </c>
      <c r="J52" s="10"/>
      <c r="K52" s="8"/>
      <c r="L52" s="8"/>
      <c r="M52" s="8"/>
      <c r="N52" s="10"/>
      <c r="O52" s="2"/>
      <c r="P52" s="2"/>
      <c r="Q52" s="2"/>
      <c r="R52" s="2"/>
      <c r="S52" s="2"/>
      <c r="T52" s="2"/>
      <c r="U52" s="2"/>
      <c r="V52" s="2"/>
      <c r="W52" s="2"/>
      <c r="X52" s="2"/>
    </row>
    <row r="53" spans="1:24" ht="45" customHeight="1">
      <c r="A53" s="1">
        <f t="shared" si="0"/>
        <v>48</v>
      </c>
      <c r="B53" s="7" t="s">
        <v>134</v>
      </c>
      <c r="C53" s="7" t="s">
        <v>2</v>
      </c>
      <c r="D53" s="8" t="s">
        <v>61</v>
      </c>
      <c r="E53" s="8" t="s">
        <v>137</v>
      </c>
      <c r="F53" s="8" t="s">
        <v>138</v>
      </c>
      <c r="G53" s="31" t="s">
        <v>139</v>
      </c>
      <c r="H53" s="10"/>
      <c r="I53" s="11"/>
      <c r="J53" s="10"/>
      <c r="K53" s="21"/>
      <c r="L53" s="21"/>
      <c r="M53" s="21"/>
      <c r="N53" s="10"/>
      <c r="O53" s="2"/>
      <c r="P53" s="2"/>
      <c r="Q53" s="2"/>
      <c r="R53" s="2"/>
      <c r="S53" s="2"/>
      <c r="T53" s="2"/>
      <c r="U53" s="2"/>
      <c r="V53" s="2"/>
      <c r="W53" s="2"/>
      <c r="X53" s="2"/>
    </row>
    <row r="54" spans="1:24" ht="45" customHeight="1">
      <c r="A54" s="1">
        <f t="shared" si="0"/>
        <v>49</v>
      </c>
      <c r="B54" s="7" t="s">
        <v>134</v>
      </c>
      <c r="C54" s="7" t="s">
        <v>2</v>
      </c>
      <c r="D54" s="8" t="s">
        <v>341</v>
      </c>
      <c r="E54" s="7" t="s">
        <v>22</v>
      </c>
      <c r="F54" s="8" t="s">
        <v>354</v>
      </c>
      <c r="G54" s="8"/>
      <c r="H54" s="10"/>
      <c r="I54" s="10"/>
      <c r="J54" s="10"/>
      <c r="K54" s="10"/>
      <c r="L54" s="10"/>
      <c r="M54" s="10"/>
      <c r="N54" s="10"/>
      <c r="O54" s="2"/>
      <c r="P54" s="2"/>
      <c r="Q54" s="2"/>
      <c r="R54" s="2"/>
      <c r="S54" s="2"/>
      <c r="T54" s="2"/>
      <c r="U54" s="2"/>
      <c r="V54" s="2"/>
      <c r="W54" s="2"/>
      <c r="X54" s="2"/>
    </row>
    <row r="55" spans="1:24" ht="45" customHeight="1">
      <c r="A55" s="1">
        <f t="shared" si="0"/>
        <v>50</v>
      </c>
      <c r="B55" s="8" t="s">
        <v>140</v>
      </c>
      <c r="C55" s="8" t="s">
        <v>14</v>
      </c>
      <c r="D55" s="8" t="s">
        <v>61</v>
      </c>
      <c r="E55" s="8" t="s">
        <v>16</v>
      </c>
      <c r="F55" s="9" t="s">
        <v>141</v>
      </c>
      <c r="G55" s="8" t="s">
        <v>18</v>
      </c>
      <c r="H55" s="11">
        <v>1</v>
      </c>
      <c r="I55" s="10"/>
      <c r="J55" s="10"/>
      <c r="K55" s="10"/>
      <c r="L55" s="10"/>
      <c r="M55" s="10"/>
      <c r="N55" s="10"/>
      <c r="O55" s="2"/>
      <c r="P55" s="2"/>
      <c r="Q55" s="2"/>
      <c r="R55" s="2"/>
      <c r="S55" s="2"/>
      <c r="T55" s="2"/>
      <c r="U55" s="2"/>
      <c r="V55" s="2"/>
      <c r="W55" s="2"/>
      <c r="X55" s="2"/>
    </row>
    <row r="56" spans="1:24" ht="45" customHeight="1">
      <c r="A56" s="1">
        <f t="shared" si="0"/>
        <v>51</v>
      </c>
      <c r="B56" s="7" t="s">
        <v>140</v>
      </c>
      <c r="C56" s="7" t="s">
        <v>2</v>
      </c>
      <c r="D56" s="8" t="s">
        <v>341</v>
      </c>
      <c r="E56" s="23" t="s">
        <v>344</v>
      </c>
      <c r="F56" s="29" t="s">
        <v>355</v>
      </c>
      <c r="G56" s="19" t="s">
        <v>356</v>
      </c>
      <c r="H56" s="21"/>
      <c r="I56" s="21"/>
      <c r="J56" s="21"/>
      <c r="K56" s="10"/>
      <c r="L56" s="10"/>
      <c r="M56" s="10"/>
      <c r="N56" s="10"/>
      <c r="O56" s="2"/>
      <c r="P56" s="2"/>
      <c r="Q56" s="2"/>
      <c r="R56" s="2"/>
      <c r="S56" s="2"/>
      <c r="T56" s="2"/>
      <c r="U56" s="2"/>
      <c r="V56" s="2"/>
      <c r="W56" s="2"/>
      <c r="X56" s="2"/>
    </row>
    <row r="57" spans="1:24" ht="45" customHeight="1">
      <c r="A57" s="1">
        <f t="shared" si="0"/>
        <v>52</v>
      </c>
      <c r="B57" s="7" t="s">
        <v>142</v>
      </c>
      <c r="C57" s="7" t="s">
        <v>14</v>
      </c>
      <c r="D57" s="8" t="s">
        <v>61</v>
      </c>
      <c r="E57" s="8" t="s">
        <v>16</v>
      </c>
      <c r="F57" s="8" t="s">
        <v>143</v>
      </c>
      <c r="G57" s="8" t="s">
        <v>144</v>
      </c>
      <c r="H57" s="7"/>
      <c r="I57" s="7"/>
      <c r="J57" s="7">
        <v>1</v>
      </c>
      <c r="K57" s="10">
        <v>1</v>
      </c>
      <c r="L57" s="10"/>
      <c r="M57" s="10"/>
      <c r="N57" s="10"/>
      <c r="O57" s="2"/>
      <c r="P57" s="2"/>
      <c r="Q57" s="2"/>
      <c r="R57" s="2"/>
      <c r="S57" s="2"/>
      <c r="T57" s="2"/>
      <c r="U57" s="2"/>
      <c r="V57" s="2"/>
      <c r="W57" s="2"/>
      <c r="X57" s="2"/>
    </row>
    <row r="58" spans="1:24" ht="45" customHeight="1">
      <c r="A58" s="1">
        <f t="shared" si="0"/>
        <v>53</v>
      </c>
      <c r="B58" s="7" t="s">
        <v>142</v>
      </c>
      <c r="C58" s="7" t="s">
        <v>357</v>
      </c>
      <c r="D58" s="8" t="s">
        <v>341</v>
      </c>
      <c r="E58" s="8" t="s">
        <v>22</v>
      </c>
      <c r="F58" s="7" t="s">
        <v>358</v>
      </c>
      <c r="G58" s="8" t="s">
        <v>359</v>
      </c>
      <c r="H58" s="21"/>
      <c r="I58" s="21"/>
      <c r="J58" s="21"/>
      <c r="K58" s="10"/>
      <c r="L58" s="10"/>
      <c r="M58" s="10"/>
      <c r="N58" s="10"/>
      <c r="O58" s="2"/>
      <c r="P58" s="2"/>
      <c r="Q58" s="2"/>
      <c r="R58" s="2"/>
      <c r="S58" s="2"/>
      <c r="T58" s="2"/>
      <c r="U58" s="2"/>
      <c r="V58" s="2"/>
      <c r="W58" s="2"/>
      <c r="X58" s="2"/>
    </row>
    <row r="59" spans="1:24" ht="45" customHeight="1">
      <c r="A59" s="1">
        <f t="shared" si="0"/>
        <v>54</v>
      </c>
      <c r="B59" s="7" t="s">
        <v>145</v>
      </c>
      <c r="C59" s="7" t="s">
        <v>14</v>
      </c>
      <c r="D59" s="8" t="s">
        <v>61</v>
      </c>
      <c r="E59" s="8" t="s">
        <v>16</v>
      </c>
      <c r="F59" s="7" t="s">
        <v>146</v>
      </c>
      <c r="G59" s="7" t="s">
        <v>147</v>
      </c>
      <c r="H59" s="7">
        <v>1</v>
      </c>
      <c r="I59" s="7"/>
      <c r="J59" s="7"/>
      <c r="K59" s="10"/>
      <c r="L59" s="10"/>
      <c r="M59" s="10"/>
      <c r="N59" s="10"/>
      <c r="O59" s="2"/>
      <c r="P59" s="2"/>
      <c r="Q59" s="2"/>
      <c r="R59" s="2"/>
      <c r="S59" s="2"/>
      <c r="T59" s="2"/>
      <c r="U59" s="2"/>
      <c r="V59" s="2"/>
      <c r="W59" s="2"/>
      <c r="X59" s="2"/>
    </row>
    <row r="60" spans="1:24" ht="45" customHeight="1">
      <c r="A60" s="1">
        <f t="shared" si="0"/>
        <v>55</v>
      </c>
      <c r="B60" s="8" t="s">
        <v>148</v>
      </c>
      <c r="C60" s="8" t="s">
        <v>14</v>
      </c>
      <c r="D60" s="8" t="s">
        <v>61</v>
      </c>
      <c r="E60" s="8" t="s">
        <v>16</v>
      </c>
      <c r="F60" s="8" t="s">
        <v>149</v>
      </c>
      <c r="G60" s="29" t="s">
        <v>150</v>
      </c>
      <c r="H60" s="8"/>
      <c r="I60" s="8"/>
      <c r="J60" s="8">
        <v>1</v>
      </c>
      <c r="K60" s="10">
        <v>1</v>
      </c>
      <c r="L60" s="10"/>
      <c r="M60" s="10"/>
      <c r="N60" s="10"/>
      <c r="O60" s="2"/>
      <c r="P60" s="2"/>
      <c r="Q60" s="2"/>
      <c r="R60" s="2"/>
      <c r="S60" s="2"/>
      <c r="T60" s="2"/>
      <c r="U60" s="2"/>
      <c r="V60" s="2"/>
      <c r="W60" s="2"/>
      <c r="X60" s="2"/>
    </row>
    <row r="61" spans="1:24" ht="45" customHeight="1">
      <c r="A61" s="1">
        <f t="shared" si="0"/>
        <v>56</v>
      </c>
      <c r="B61" s="7" t="s">
        <v>151</v>
      </c>
      <c r="C61" s="7" t="s">
        <v>14</v>
      </c>
      <c r="D61" s="8" t="s">
        <v>61</v>
      </c>
      <c r="E61" s="8" t="s">
        <v>16</v>
      </c>
      <c r="F61" s="8" t="s">
        <v>152</v>
      </c>
      <c r="G61" s="7" t="s">
        <v>153</v>
      </c>
      <c r="H61" s="8"/>
      <c r="I61" s="8">
        <v>1</v>
      </c>
      <c r="J61" s="8"/>
      <c r="K61" s="10"/>
      <c r="L61" s="10"/>
      <c r="M61" s="10"/>
      <c r="N61" s="10"/>
      <c r="O61" s="2"/>
      <c r="P61" s="2"/>
      <c r="Q61" s="2"/>
      <c r="R61" s="2"/>
      <c r="S61" s="2"/>
      <c r="T61" s="2"/>
      <c r="U61" s="2"/>
      <c r="V61" s="2"/>
      <c r="W61" s="2"/>
      <c r="X61" s="2"/>
    </row>
    <row r="62" spans="1:24" ht="45" customHeight="1">
      <c r="A62" s="1">
        <f t="shared" si="0"/>
        <v>57</v>
      </c>
      <c r="B62" s="8" t="s">
        <v>154</v>
      </c>
      <c r="C62" s="8" t="s">
        <v>14</v>
      </c>
      <c r="D62" s="8" t="s">
        <v>61</v>
      </c>
      <c r="E62" s="8" t="s">
        <v>64</v>
      </c>
      <c r="F62" s="9" t="s">
        <v>155</v>
      </c>
      <c r="G62" s="8" t="s">
        <v>32</v>
      </c>
      <c r="H62" s="11"/>
      <c r="I62" s="10"/>
      <c r="J62" s="10"/>
      <c r="K62" s="10"/>
      <c r="L62" s="10"/>
      <c r="M62" s="10"/>
      <c r="N62" s="10"/>
      <c r="O62" s="2"/>
      <c r="P62" s="2"/>
      <c r="Q62" s="2"/>
      <c r="R62" s="2"/>
      <c r="S62" s="2"/>
      <c r="T62" s="2"/>
      <c r="U62" s="2"/>
      <c r="V62" s="2"/>
      <c r="W62" s="2"/>
      <c r="X62" s="2"/>
    </row>
    <row r="63" spans="1:24" ht="45" customHeight="1">
      <c r="A63" s="1">
        <f t="shared" si="0"/>
        <v>58</v>
      </c>
      <c r="B63" s="7" t="s">
        <v>156</v>
      </c>
      <c r="C63" s="7" t="s">
        <v>14</v>
      </c>
      <c r="D63" s="8" t="s">
        <v>61</v>
      </c>
      <c r="E63" s="8" t="s">
        <v>16</v>
      </c>
      <c r="F63" s="29" t="s">
        <v>157</v>
      </c>
      <c r="G63" s="7" t="s">
        <v>158</v>
      </c>
      <c r="H63" s="10">
        <v>1</v>
      </c>
      <c r="I63" s="10"/>
      <c r="J63" s="10"/>
      <c r="K63" s="10"/>
      <c r="L63" s="10"/>
      <c r="M63" s="10"/>
      <c r="N63" s="10"/>
      <c r="O63" s="2"/>
      <c r="P63" s="2"/>
      <c r="Q63" s="2"/>
      <c r="R63" s="2"/>
      <c r="S63" s="2"/>
      <c r="T63" s="2"/>
      <c r="U63" s="2"/>
      <c r="V63" s="2"/>
      <c r="W63" s="2"/>
      <c r="X63" s="2"/>
    </row>
    <row r="64" spans="1:24" ht="45" customHeight="1">
      <c r="A64" s="1">
        <f t="shared" si="0"/>
        <v>59</v>
      </c>
      <c r="B64" s="7" t="s">
        <v>159</v>
      </c>
      <c r="C64" s="7" t="s">
        <v>2</v>
      </c>
      <c r="D64" s="8" t="s">
        <v>61</v>
      </c>
      <c r="E64" s="8" t="s">
        <v>16</v>
      </c>
      <c r="F64" s="9" t="s">
        <v>160</v>
      </c>
      <c r="G64" s="8" t="s">
        <v>32</v>
      </c>
      <c r="H64" s="10">
        <v>1</v>
      </c>
      <c r="I64" s="10"/>
      <c r="J64" s="10"/>
      <c r="K64" s="10"/>
      <c r="L64" s="10"/>
      <c r="M64" s="10"/>
      <c r="N64" s="10"/>
      <c r="O64" s="2"/>
      <c r="P64" s="2"/>
      <c r="Q64" s="2"/>
      <c r="R64" s="2"/>
      <c r="S64" s="2"/>
      <c r="T64" s="2"/>
      <c r="U64" s="2"/>
      <c r="V64" s="2"/>
      <c r="W64" s="2"/>
      <c r="X64" s="2"/>
    </row>
    <row r="65" spans="1:24" ht="45" customHeight="1">
      <c r="A65" s="1">
        <f t="shared" si="0"/>
        <v>60</v>
      </c>
      <c r="B65" s="7" t="s">
        <v>161</v>
      </c>
      <c r="C65" s="7" t="s">
        <v>2</v>
      </c>
      <c r="D65" s="8" t="s">
        <v>61</v>
      </c>
      <c r="E65" s="8" t="s">
        <v>16</v>
      </c>
      <c r="F65" s="19" t="s">
        <v>162</v>
      </c>
      <c r="G65" s="7" t="s">
        <v>163</v>
      </c>
      <c r="H65" s="10">
        <v>1</v>
      </c>
      <c r="I65" s="10"/>
      <c r="J65" s="10"/>
      <c r="K65" s="10"/>
      <c r="L65" s="10"/>
      <c r="M65" s="10"/>
      <c r="N65" s="10"/>
      <c r="O65" s="2"/>
      <c r="P65" s="2"/>
      <c r="Q65" s="2"/>
      <c r="R65" s="2"/>
      <c r="S65" s="2"/>
      <c r="T65" s="2"/>
      <c r="U65" s="2"/>
      <c r="V65" s="2"/>
      <c r="W65" s="2"/>
      <c r="X65" s="2"/>
    </row>
    <row r="66" spans="1:24" ht="45" customHeight="1">
      <c r="A66" s="1">
        <f t="shared" si="0"/>
        <v>61</v>
      </c>
      <c r="B66" s="7" t="s">
        <v>161</v>
      </c>
      <c r="C66" s="7" t="s">
        <v>164</v>
      </c>
      <c r="D66" s="8" t="s">
        <v>61</v>
      </c>
      <c r="E66" s="8" t="s">
        <v>16</v>
      </c>
      <c r="F66" s="8" t="s">
        <v>165</v>
      </c>
      <c r="G66" s="17" t="s">
        <v>166</v>
      </c>
      <c r="H66" s="10"/>
      <c r="I66" s="10"/>
      <c r="J66" s="10"/>
      <c r="K66" s="10"/>
      <c r="L66" s="10"/>
      <c r="M66" s="10"/>
      <c r="N66" s="10"/>
      <c r="O66" s="2"/>
      <c r="P66" s="2"/>
      <c r="Q66" s="2"/>
      <c r="R66" s="2"/>
      <c r="S66" s="2"/>
      <c r="T66" s="2"/>
      <c r="U66" s="2"/>
      <c r="V66" s="2"/>
      <c r="W66" s="2"/>
      <c r="X66" s="2"/>
    </row>
    <row r="67" spans="1:24" ht="45" customHeight="1">
      <c r="A67" s="1">
        <f t="shared" si="0"/>
        <v>62</v>
      </c>
      <c r="B67" s="7" t="s">
        <v>161</v>
      </c>
      <c r="C67" s="7" t="s">
        <v>164</v>
      </c>
      <c r="D67" s="8" t="s">
        <v>61</v>
      </c>
      <c r="E67" s="8" t="s">
        <v>16</v>
      </c>
      <c r="F67" s="8" t="s">
        <v>167</v>
      </c>
      <c r="G67" s="7" t="s">
        <v>168</v>
      </c>
      <c r="H67" s="10"/>
      <c r="I67" s="10"/>
      <c r="J67" s="10">
        <v>1</v>
      </c>
      <c r="K67" s="10"/>
      <c r="L67" s="10"/>
      <c r="M67" s="10">
        <v>1</v>
      </c>
      <c r="N67" s="10"/>
      <c r="O67" s="2"/>
      <c r="P67" s="2"/>
      <c r="Q67" s="2"/>
      <c r="R67" s="2"/>
      <c r="S67" s="2"/>
      <c r="T67" s="2"/>
      <c r="U67" s="2"/>
      <c r="V67" s="2"/>
      <c r="W67" s="2"/>
      <c r="X67" s="2"/>
    </row>
    <row r="68" spans="1:24" ht="45" customHeight="1">
      <c r="A68" s="1">
        <f t="shared" si="0"/>
        <v>63</v>
      </c>
      <c r="B68" s="7" t="s">
        <v>161</v>
      </c>
      <c r="C68" s="7" t="s">
        <v>164</v>
      </c>
      <c r="D68" s="8" t="s">
        <v>61</v>
      </c>
      <c r="E68" s="8" t="s">
        <v>16</v>
      </c>
      <c r="F68" s="8" t="s">
        <v>169</v>
      </c>
      <c r="G68" s="29" t="s">
        <v>170</v>
      </c>
      <c r="H68" s="10"/>
      <c r="I68" s="10"/>
      <c r="J68" s="10">
        <v>1</v>
      </c>
      <c r="K68" s="10"/>
      <c r="L68" s="10"/>
      <c r="M68" s="10">
        <v>1</v>
      </c>
      <c r="N68" s="10"/>
      <c r="O68" s="2"/>
      <c r="P68" s="2"/>
      <c r="Q68" s="2"/>
      <c r="R68" s="2"/>
      <c r="S68" s="2"/>
      <c r="T68" s="2"/>
      <c r="U68" s="2"/>
      <c r="V68" s="2"/>
      <c r="W68" s="2"/>
      <c r="X68" s="2"/>
    </row>
    <row r="69" spans="1:24" ht="45" customHeight="1">
      <c r="A69" s="1">
        <f t="shared" si="0"/>
        <v>64</v>
      </c>
      <c r="B69" s="7" t="s">
        <v>161</v>
      </c>
      <c r="C69" s="7" t="s">
        <v>164</v>
      </c>
      <c r="D69" s="8" t="s">
        <v>61</v>
      </c>
      <c r="E69" s="8" t="s">
        <v>16</v>
      </c>
      <c r="F69" s="8" t="s">
        <v>171</v>
      </c>
      <c r="G69" s="7"/>
      <c r="H69" s="10"/>
      <c r="I69" s="10"/>
      <c r="J69" s="10">
        <v>1</v>
      </c>
      <c r="K69" s="10"/>
      <c r="L69" s="10"/>
      <c r="M69" s="10">
        <v>1</v>
      </c>
      <c r="N69" s="10"/>
      <c r="O69" s="2"/>
      <c r="P69" s="2"/>
      <c r="Q69" s="2"/>
      <c r="R69" s="2"/>
      <c r="S69" s="2"/>
      <c r="T69" s="2"/>
      <c r="U69" s="2"/>
      <c r="V69" s="2"/>
      <c r="W69" s="2"/>
      <c r="X69" s="2"/>
    </row>
    <row r="70" spans="1:24" ht="45" customHeight="1">
      <c r="A70" s="1">
        <f t="shared" si="0"/>
        <v>65</v>
      </c>
      <c r="B70" s="7" t="s">
        <v>161</v>
      </c>
      <c r="C70" s="7" t="s">
        <v>164</v>
      </c>
      <c r="D70" s="8" t="s">
        <v>61</v>
      </c>
      <c r="E70" s="8" t="s">
        <v>64</v>
      </c>
      <c r="F70" s="8" t="s">
        <v>172</v>
      </c>
      <c r="G70" s="8" t="s">
        <v>173</v>
      </c>
      <c r="H70" s="10"/>
      <c r="I70" s="10"/>
      <c r="J70" s="10"/>
      <c r="K70" s="10"/>
      <c r="L70" s="10"/>
      <c r="M70" s="10"/>
      <c r="N70" s="10"/>
      <c r="O70" s="2"/>
      <c r="P70" s="2"/>
      <c r="Q70" s="2"/>
      <c r="R70" s="2"/>
      <c r="S70" s="2"/>
      <c r="T70" s="2"/>
      <c r="U70" s="2"/>
      <c r="V70" s="2"/>
      <c r="W70" s="2"/>
      <c r="X70" s="2"/>
    </row>
    <row r="71" spans="1:24" ht="45" customHeight="1">
      <c r="A71" s="1">
        <f t="shared" si="0"/>
        <v>66</v>
      </c>
      <c r="B71" s="7" t="s">
        <v>161</v>
      </c>
      <c r="C71" s="7" t="s">
        <v>164</v>
      </c>
      <c r="D71" s="8" t="s">
        <v>61</v>
      </c>
      <c r="E71" s="8" t="s">
        <v>64</v>
      </c>
      <c r="F71" s="7" t="s">
        <v>174</v>
      </c>
      <c r="G71" s="8" t="s">
        <v>175</v>
      </c>
      <c r="H71" s="10"/>
      <c r="I71" s="10"/>
      <c r="J71" s="10"/>
      <c r="K71" s="10"/>
      <c r="L71" s="10"/>
      <c r="M71" s="10"/>
      <c r="N71" s="10"/>
      <c r="O71" s="2"/>
      <c r="P71" s="2"/>
      <c r="Q71" s="2"/>
      <c r="R71" s="2"/>
      <c r="S71" s="2"/>
      <c r="T71" s="2"/>
      <c r="U71" s="2"/>
      <c r="V71" s="2"/>
      <c r="W71" s="2"/>
      <c r="X71" s="2"/>
    </row>
    <row r="72" spans="1:24" ht="45" customHeight="1">
      <c r="A72" s="1">
        <f t="shared" si="0"/>
        <v>67</v>
      </c>
      <c r="B72" s="7" t="s">
        <v>161</v>
      </c>
      <c r="C72" s="7" t="s">
        <v>164</v>
      </c>
      <c r="D72" s="8" t="s">
        <v>61</v>
      </c>
      <c r="E72" s="8" t="s">
        <v>64</v>
      </c>
      <c r="F72" s="7" t="s">
        <v>176</v>
      </c>
      <c r="G72" s="8" t="s">
        <v>177</v>
      </c>
      <c r="H72" s="10"/>
      <c r="I72" s="10"/>
      <c r="J72" s="10"/>
      <c r="K72" s="10"/>
      <c r="L72" s="10"/>
      <c r="M72" s="10"/>
      <c r="N72" s="10"/>
      <c r="O72" s="2"/>
      <c r="P72" s="2"/>
      <c r="Q72" s="2"/>
      <c r="R72" s="2"/>
      <c r="S72" s="2"/>
      <c r="T72" s="2"/>
      <c r="U72" s="2"/>
      <c r="V72" s="2"/>
      <c r="W72" s="2"/>
      <c r="X72" s="2"/>
    </row>
    <row r="73" spans="1:24" ht="45" customHeight="1">
      <c r="A73" s="1">
        <f t="shared" si="0"/>
        <v>68</v>
      </c>
      <c r="B73" s="7" t="s">
        <v>161</v>
      </c>
      <c r="C73" s="7" t="s">
        <v>164</v>
      </c>
      <c r="D73" s="8" t="s">
        <v>61</v>
      </c>
      <c r="E73" s="7" t="s">
        <v>64</v>
      </c>
      <c r="F73" s="7" t="s">
        <v>178</v>
      </c>
      <c r="G73" s="21"/>
      <c r="H73" s="10"/>
      <c r="I73" s="10"/>
      <c r="J73" s="10"/>
      <c r="K73" s="10"/>
      <c r="L73" s="10"/>
      <c r="M73" s="10"/>
      <c r="N73" s="10"/>
      <c r="O73" s="2"/>
      <c r="P73" s="2"/>
      <c r="Q73" s="2"/>
      <c r="R73" s="2"/>
      <c r="S73" s="2"/>
      <c r="T73" s="2"/>
      <c r="U73" s="2"/>
      <c r="V73" s="2"/>
      <c r="W73" s="2"/>
      <c r="X73" s="2"/>
    </row>
    <row r="74" spans="1:24" ht="45" customHeight="1">
      <c r="A74" s="1">
        <f t="shared" si="0"/>
        <v>69</v>
      </c>
      <c r="B74" s="7" t="s">
        <v>161</v>
      </c>
      <c r="C74" s="7" t="s">
        <v>164</v>
      </c>
      <c r="D74" s="8" t="s">
        <v>61</v>
      </c>
      <c r="E74" s="7" t="s">
        <v>64</v>
      </c>
      <c r="F74" s="7" t="s">
        <v>179</v>
      </c>
      <c r="G74" s="29" t="s">
        <v>180</v>
      </c>
      <c r="H74" s="10"/>
      <c r="I74" s="10"/>
      <c r="J74" s="10"/>
      <c r="K74" s="10"/>
      <c r="L74" s="10"/>
      <c r="M74" s="10"/>
      <c r="N74" s="10"/>
      <c r="O74" s="2"/>
      <c r="P74" s="2"/>
      <c r="Q74" s="2"/>
      <c r="R74" s="2"/>
      <c r="S74" s="2"/>
      <c r="T74" s="2"/>
      <c r="U74" s="2"/>
      <c r="V74" s="2"/>
      <c r="W74" s="2"/>
      <c r="X74" s="2"/>
    </row>
    <row r="75" spans="1:24" ht="45" customHeight="1">
      <c r="A75" s="1">
        <f t="shared" si="0"/>
        <v>70</v>
      </c>
      <c r="B75" s="7" t="s">
        <v>161</v>
      </c>
      <c r="C75" s="7" t="s">
        <v>164</v>
      </c>
      <c r="D75" s="8" t="s">
        <v>61</v>
      </c>
      <c r="E75" s="8" t="s">
        <v>137</v>
      </c>
      <c r="F75" s="7" t="s">
        <v>181</v>
      </c>
      <c r="G75" s="8" t="s">
        <v>182</v>
      </c>
      <c r="H75" s="10"/>
      <c r="I75" s="10"/>
      <c r="J75" s="10"/>
      <c r="K75" s="10"/>
      <c r="L75" s="10"/>
      <c r="M75" s="10"/>
      <c r="N75" s="10"/>
      <c r="O75" s="2"/>
      <c r="P75" s="2"/>
      <c r="Q75" s="2"/>
      <c r="R75" s="2"/>
      <c r="S75" s="2"/>
      <c r="T75" s="2"/>
      <c r="U75" s="2"/>
      <c r="V75" s="2"/>
      <c r="W75" s="2"/>
      <c r="X75" s="2"/>
    </row>
    <row r="76" spans="1:24" ht="45" customHeight="1">
      <c r="A76" s="1">
        <f t="shared" si="0"/>
        <v>71</v>
      </c>
      <c r="B76" s="7" t="s">
        <v>161</v>
      </c>
      <c r="C76" s="7" t="s">
        <v>164</v>
      </c>
      <c r="D76" s="8" t="s">
        <v>61</v>
      </c>
      <c r="E76" s="8" t="s">
        <v>137</v>
      </c>
      <c r="F76" s="7" t="s">
        <v>183</v>
      </c>
      <c r="G76" s="8" t="s">
        <v>184</v>
      </c>
      <c r="H76" s="10"/>
      <c r="I76" s="10"/>
      <c r="J76" s="10"/>
      <c r="K76" s="10"/>
      <c r="L76" s="10"/>
      <c r="M76" s="10"/>
      <c r="N76" s="10"/>
      <c r="O76" s="2"/>
      <c r="P76" s="2"/>
      <c r="Q76" s="2"/>
      <c r="R76" s="2"/>
      <c r="S76" s="2"/>
      <c r="T76" s="2"/>
      <c r="U76" s="2"/>
      <c r="V76" s="2"/>
      <c r="W76" s="2"/>
      <c r="X76" s="2"/>
    </row>
    <row r="77" spans="1:24" ht="45" customHeight="1">
      <c r="A77" s="1">
        <f t="shared" si="0"/>
        <v>72</v>
      </c>
      <c r="B77" s="7" t="s">
        <v>185</v>
      </c>
      <c r="C77" s="7" t="s">
        <v>14</v>
      </c>
      <c r="D77" s="8" t="s">
        <v>61</v>
      </c>
      <c r="E77" s="8" t="s">
        <v>64</v>
      </c>
      <c r="F77" s="8" t="s">
        <v>186</v>
      </c>
      <c r="G77" s="17" t="s">
        <v>187</v>
      </c>
      <c r="H77" s="10"/>
      <c r="I77" s="11"/>
      <c r="J77" s="10"/>
      <c r="K77" s="10"/>
      <c r="L77" s="10"/>
      <c r="M77" s="10"/>
      <c r="N77" s="10"/>
      <c r="O77" s="2"/>
      <c r="P77" s="2"/>
      <c r="Q77" s="2"/>
      <c r="R77" s="2"/>
      <c r="S77" s="2"/>
      <c r="T77" s="2"/>
      <c r="U77" s="2"/>
      <c r="V77" s="2"/>
      <c r="W77" s="2"/>
      <c r="X77" s="2"/>
    </row>
    <row r="78" spans="1:24" ht="45" customHeight="1">
      <c r="A78" s="1">
        <f t="shared" si="0"/>
        <v>73</v>
      </c>
      <c r="B78" s="7" t="s">
        <v>188</v>
      </c>
      <c r="C78" s="7" t="s">
        <v>14</v>
      </c>
      <c r="D78" s="8" t="s">
        <v>61</v>
      </c>
      <c r="E78" s="8" t="s">
        <v>16</v>
      </c>
      <c r="F78" s="8" t="s">
        <v>189</v>
      </c>
      <c r="G78" s="29" t="s">
        <v>190</v>
      </c>
      <c r="H78" s="10"/>
      <c r="I78" s="10"/>
      <c r="J78" s="10">
        <v>1</v>
      </c>
      <c r="K78" s="10">
        <v>1</v>
      </c>
      <c r="L78" s="10"/>
      <c r="M78" s="10"/>
      <c r="N78" s="10"/>
      <c r="O78" s="2"/>
      <c r="P78" s="2"/>
      <c r="Q78" s="2"/>
      <c r="R78" s="2"/>
      <c r="S78" s="2"/>
      <c r="T78" s="2"/>
      <c r="U78" s="2"/>
      <c r="V78" s="2"/>
      <c r="W78" s="2"/>
      <c r="X78" s="2"/>
    </row>
    <row r="79" spans="1:24" ht="45" customHeight="1">
      <c r="A79" s="1">
        <f t="shared" si="0"/>
        <v>74</v>
      </c>
      <c r="B79" s="7" t="s">
        <v>44</v>
      </c>
      <c r="C79" s="7" t="s">
        <v>14</v>
      </c>
      <c r="D79" s="8" t="s">
        <v>20</v>
      </c>
      <c r="E79" s="8" t="s">
        <v>22</v>
      </c>
      <c r="F79" s="7" t="s">
        <v>45</v>
      </c>
      <c r="G79" s="7" t="s">
        <v>46</v>
      </c>
      <c r="H79" s="10"/>
      <c r="I79" s="10"/>
      <c r="J79" s="10"/>
      <c r="K79" s="10"/>
      <c r="L79" s="10"/>
      <c r="M79" s="10"/>
      <c r="N79" s="10"/>
      <c r="O79" s="2"/>
      <c r="P79" s="2"/>
      <c r="Q79" s="2"/>
      <c r="R79" s="2"/>
      <c r="S79" s="2"/>
      <c r="T79" s="2"/>
      <c r="U79" s="2"/>
      <c r="V79" s="2"/>
      <c r="W79" s="2"/>
      <c r="X79" s="2"/>
    </row>
    <row r="80" spans="1:24" ht="45" customHeight="1">
      <c r="A80" s="1">
        <f t="shared" si="0"/>
        <v>75</v>
      </c>
      <c r="B80" s="7" t="s">
        <v>191</v>
      </c>
      <c r="C80" s="7" t="s">
        <v>14</v>
      </c>
      <c r="D80" s="8" t="s">
        <v>61</v>
      </c>
      <c r="E80" s="8" t="s">
        <v>16</v>
      </c>
      <c r="F80" s="30" t="s">
        <v>192</v>
      </c>
      <c r="G80" s="8" t="s">
        <v>32</v>
      </c>
      <c r="H80" s="10"/>
      <c r="I80" s="10">
        <v>1</v>
      </c>
      <c r="J80" s="10"/>
      <c r="K80" s="10"/>
      <c r="L80" s="10"/>
      <c r="M80" s="10"/>
      <c r="N80" s="10"/>
      <c r="O80" s="2"/>
      <c r="P80" s="2"/>
      <c r="Q80" s="2"/>
      <c r="R80" s="2"/>
      <c r="S80" s="2"/>
      <c r="T80" s="2"/>
      <c r="U80" s="2"/>
      <c r="V80" s="2"/>
      <c r="W80" s="2"/>
      <c r="X80" s="2"/>
    </row>
    <row r="81" spans="1:24" ht="45" customHeight="1">
      <c r="A81" s="1">
        <f t="shared" si="0"/>
        <v>76</v>
      </c>
      <c r="B81" s="7" t="s">
        <v>191</v>
      </c>
      <c r="C81" s="7" t="s">
        <v>14</v>
      </c>
      <c r="D81" s="8" t="s">
        <v>61</v>
      </c>
      <c r="E81" s="7" t="s">
        <v>64</v>
      </c>
      <c r="F81" s="29" t="s">
        <v>193</v>
      </c>
      <c r="G81" s="8" t="s">
        <v>24</v>
      </c>
      <c r="H81" s="10"/>
      <c r="I81" s="10"/>
      <c r="J81" s="10"/>
      <c r="K81" s="10"/>
      <c r="L81" s="10"/>
      <c r="M81" s="10"/>
      <c r="N81" s="10"/>
      <c r="O81" s="2"/>
      <c r="P81" s="2"/>
      <c r="Q81" s="2"/>
      <c r="R81" s="2"/>
      <c r="S81" s="2"/>
      <c r="T81" s="2"/>
      <c r="U81" s="2"/>
      <c r="V81" s="2"/>
      <c r="W81" s="2"/>
      <c r="X81" s="2"/>
    </row>
    <row r="82" spans="1:24" ht="45" customHeight="1">
      <c r="A82" s="1">
        <f t="shared" si="0"/>
        <v>77</v>
      </c>
      <c r="B82" s="7" t="s">
        <v>194</v>
      </c>
      <c r="C82" s="7" t="s">
        <v>2</v>
      </c>
      <c r="D82" s="8" t="s">
        <v>61</v>
      </c>
      <c r="E82" s="7" t="s">
        <v>64</v>
      </c>
      <c r="F82" s="7" t="s">
        <v>195</v>
      </c>
      <c r="G82" s="7"/>
      <c r="H82" s="10"/>
      <c r="I82" s="10"/>
      <c r="J82" s="10"/>
      <c r="K82" s="10"/>
      <c r="L82" s="10"/>
      <c r="M82" s="10"/>
      <c r="N82" s="10"/>
      <c r="O82" s="2"/>
      <c r="P82" s="2"/>
      <c r="Q82" s="2"/>
      <c r="R82" s="2"/>
      <c r="S82" s="2"/>
      <c r="T82" s="2"/>
      <c r="U82" s="2"/>
      <c r="V82" s="2"/>
      <c r="W82" s="2"/>
      <c r="X82" s="2"/>
    </row>
    <row r="83" spans="1:24" ht="45" customHeight="1">
      <c r="A83" s="1">
        <f t="shared" si="0"/>
        <v>78</v>
      </c>
      <c r="B83" s="7" t="s">
        <v>194</v>
      </c>
      <c r="C83" s="7" t="s">
        <v>14</v>
      </c>
      <c r="D83" s="8" t="s">
        <v>61</v>
      </c>
      <c r="E83" s="8" t="s">
        <v>64</v>
      </c>
      <c r="F83" s="8" t="s">
        <v>196</v>
      </c>
      <c r="G83" s="8" t="s">
        <v>24</v>
      </c>
      <c r="H83" s="10"/>
      <c r="I83" s="10"/>
      <c r="J83" s="10"/>
      <c r="K83" s="10"/>
      <c r="L83" s="10"/>
      <c r="M83" s="10"/>
      <c r="N83" s="10"/>
      <c r="O83" s="2"/>
      <c r="P83" s="2"/>
      <c r="Q83" s="2"/>
      <c r="R83" s="2"/>
      <c r="S83" s="2"/>
      <c r="T83" s="2"/>
      <c r="U83" s="2"/>
      <c r="V83" s="2"/>
      <c r="W83" s="2"/>
      <c r="X83" s="2"/>
    </row>
    <row r="84" spans="1:24" ht="45" customHeight="1">
      <c r="A84" s="1">
        <f t="shared" si="0"/>
        <v>79</v>
      </c>
      <c r="B84" s="7" t="s">
        <v>194</v>
      </c>
      <c r="C84" s="7" t="s">
        <v>14</v>
      </c>
      <c r="D84" s="8" t="s">
        <v>61</v>
      </c>
      <c r="E84" s="8" t="s">
        <v>137</v>
      </c>
      <c r="F84" s="8" t="s">
        <v>197</v>
      </c>
      <c r="G84" s="8" t="s">
        <v>198</v>
      </c>
      <c r="H84" s="10"/>
      <c r="I84" s="10"/>
      <c r="J84" s="10"/>
      <c r="K84" s="10"/>
      <c r="L84" s="10"/>
      <c r="M84" s="10"/>
      <c r="N84" s="10"/>
      <c r="O84" s="2"/>
      <c r="P84" s="2"/>
      <c r="Q84" s="2"/>
      <c r="R84" s="2"/>
      <c r="S84" s="2"/>
      <c r="T84" s="2"/>
      <c r="U84" s="2"/>
      <c r="V84" s="2"/>
      <c r="W84" s="2"/>
      <c r="X84" s="2"/>
    </row>
    <row r="85" spans="1:24" ht="45" customHeight="1">
      <c r="A85" s="1">
        <f t="shared" si="0"/>
        <v>80</v>
      </c>
      <c r="B85" s="7" t="s">
        <v>194</v>
      </c>
      <c r="C85" s="7" t="s">
        <v>2</v>
      </c>
      <c r="D85" s="8" t="s">
        <v>61</v>
      </c>
      <c r="E85" s="8" t="s">
        <v>137</v>
      </c>
      <c r="F85" s="7" t="s">
        <v>199</v>
      </c>
      <c r="G85" s="8"/>
      <c r="H85" s="10"/>
      <c r="I85" s="10"/>
      <c r="J85" s="10"/>
      <c r="K85" s="10"/>
      <c r="L85" s="10"/>
      <c r="M85" s="10"/>
      <c r="N85" s="10"/>
      <c r="O85" s="2"/>
      <c r="P85" s="2"/>
      <c r="Q85" s="2"/>
      <c r="R85" s="2"/>
      <c r="S85" s="2"/>
      <c r="T85" s="2"/>
      <c r="U85" s="2"/>
      <c r="V85" s="2"/>
      <c r="W85" s="2"/>
      <c r="X85" s="2"/>
    </row>
    <row r="86" spans="1:24" ht="45" customHeight="1">
      <c r="A86" s="1">
        <f t="shared" si="0"/>
        <v>81</v>
      </c>
      <c r="B86" s="7" t="s">
        <v>200</v>
      </c>
      <c r="C86" s="7" t="s">
        <v>14</v>
      </c>
      <c r="D86" s="8" t="s">
        <v>61</v>
      </c>
      <c r="E86" s="7" t="s">
        <v>64</v>
      </c>
      <c r="F86" s="7" t="s">
        <v>201</v>
      </c>
      <c r="G86" s="31" t="s">
        <v>202</v>
      </c>
      <c r="H86" s="10"/>
      <c r="I86" s="10"/>
      <c r="J86" s="10"/>
      <c r="K86" s="10"/>
      <c r="L86" s="10"/>
      <c r="M86" s="10"/>
      <c r="N86" s="10"/>
      <c r="O86" s="2"/>
      <c r="P86" s="2"/>
      <c r="Q86" s="2"/>
      <c r="R86" s="2"/>
      <c r="S86" s="2"/>
      <c r="T86" s="2"/>
      <c r="U86" s="2"/>
      <c r="V86" s="2"/>
      <c r="W86" s="2"/>
      <c r="X86" s="2"/>
    </row>
    <row r="87" spans="1:24" ht="45" customHeight="1">
      <c r="A87" s="1">
        <f t="shared" si="0"/>
        <v>82</v>
      </c>
      <c r="B87" s="7" t="s">
        <v>203</v>
      </c>
      <c r="C87" s="7" t="s">
        <v>14</v>
      </c>
      <c r="D87" s="8" t="s">
        <v>61</v>
      </c>
      <c r="E87" s="8" t="s">
        <v>16</v>
      </c>
      <c r="F87" s="18" t="s">
        <v>204</v>
      </c>
      <c r="G87" s="8" t="s">
        <v>205</v>
      </c>
      <c r="H87" s="10">
        <v>1</v>
      </c>
      <c r="I87" s="10">
        <v>1</v>
      </c>
      <c r="J87" s="10"/>
      <c r="K87" s="10"/>
      <c r="L87" s="10"/>
      <c r="M87" s="10"/>
      <c r="N87" s="10"/>
      <c r="O87" s="2"/>
      <c r="P87" s="2"/>
      <c r="Q87" s="2"/>
      <c r="R87" s="2"/>
      <c r="S87" s="2"/>
      <c r="T87" s="2"/>
      <c r="U87" s="2"/>
      <c r="V87" s="2"/>
      <c r="W87" s="2"/>
      <c r="X87" s="2"/>
    </row>
    <row r="88" spans="1:24" ht="45" customHeight="1">
      <c r="A88" s="1">
        <f t="shared" si="0"/>
        <v>83</v>
      </c>
      <c r="B88" s="7" t="s">
        <v>206</v>
      </c>
      <c r="C88" s="7" t="s">
        <v>2</v>
      </c>
      <c r="D88" s="8" t="s">
        <v>61</v>
      </c>
      <c r="E88" s="8" t="s">
        <v>64</v>
      </c>
      <c r="F88" s="7" t="s">
        <v>207</v>
      </c>
      <c r="G88" s="8" t="s">
        <v>208</v>
      </c>
      <c r="H88" s="10"/>
      <c r="I88" s="10"/>
      <c r="J88" s="10"/>
      <c r="K88" s="10"/>
      <c r="L88" s="10"/>
      <c r="M88" s="10"/>
      <c r="N88" s="10"/>
      <c r="O88" s="2"/>
      <c r="P88" s="2"/>
      <c r="Q88" s="2"/>
      <c r="R88" s="2"/>
      <c r="S88" s="2"/>
      <c r="T88" s="2"/>
      <c r="U88" s="2"/>
      <c r="V88" s="2"/>
      <c r="W88" s="2"/>
      <c r="X88" s="2"/>
    </row>
    <row r="89" spans="1:24" ht="45" customHeight="1">
      <c r="A89" s="1">
        <f t="shared" si="0"/>
        <v>84</v>
      </c>
      <c r="B89" s="8" t="s">
        <v>206</v>
      </c>
      <c r="C89" s="8" t="s">
        <v>2</v>
      </c>
      <c r="D89" s="8" t="s">
        <v>61</v>
      </c>
      <c r="E89" s="8" t="s">
        <v>137</v>
      </c>
      <c r="F89" s="8" t="s">
        <v>209</v>
      </c>
      <c r="G89" s="8"/>
      <c r="H89" s="10"/>
      <c r="I89" s="10"/>
      <c r="J89" s="10"/>
      <c r="K89" s="10"/>
      <c r="L89" s="10"/>
      <c r="M89" s="10"/>
      <c r="N89" s="10"/>
      <c r="O89" s="2"/>
      <c r="P89" s="2"/>
      <c r="Q89" s="2"/>
      <c r="R89" s="2"/>
      <c r="S89" s="2"/>
      <c r="T89" s="2"/>
      <c r="U89" s="2"/>
      <c r="V89" s="2"/>
      <c r="W89" s="2"/>
      <c r="X89" s="2"/>
    </row>
    <row r="90" spans="1:24" ht="45" customHeight="1">
      <c r="A90" s="1">
        <f t="shared" si="0"/>
        <v>85</v>
      </c>
      <c r="B90" s="7" t="s">
        <v>210</v>
      </c>
      <c r="C90" s="7" t="s">
        <v>14</v>
      </c>
      <c r="D90" s="8" t="s">
        <v>61</v>
      </c>
      <c r="E90" s="8" t="s">
        <v>16</v>
      </c>
      <c r="F90" s="8" t="s">
        <v>211</v>
      </c>
      <c r="G90" s="29" t="s">
        <v>24</v>
      </c>
      <c r="H90" s="10"/>
      <c r="I90" s="11"/>
      <c r="J90" s="10">
        <v>1</v>
      </c>
      <c r="K90" s="10">
        <v>1</v>
      </c>
      <c r="L90" s="10"/>
      <c r="M90" s="10"/>
      <c r="N90" s="10"/>
      <c r="O90" s="2"/>
      <c r="P90" s="2"/>
      <c r="Q90" s="2"/>
      <c r="R90" s="2"/>
      <c r="S90" s="2"/>
      <c r="T90" s="2"/>
      <c r="U90" s="2"/>
      <c r="V90" s="2"/>
      <c r="W90" s="2"/>
      <c r="X90" s="2"/>
    </row>
    <row r="91" spans="1:24" ht="45" customHeight="1">
      <c r="A91" s="1">
        <f t="shared" si="0"/>
        <v>86</v>
      </c>
      <c r="B91" s="7" t="s">
        <v>210</v>
      </c>
      <c r="C91" s="7" t="s">
        <v>14</v>
      </c>
      <c r="D91" s="8" t="s">
        <v>61</v>
      </c>
      <c r="E91" s="8" t="s">
        <v>64</v>
      </c>
      <c r="F91" s="8" t="s">
        <v>212</v>
      </c>
      <c r="G91" s="17" t="s">
        <v>213</v>
      </c>
      <c r="H91" s="10"/>
      <c r="I91" s="10"/>
      <c r="J91" s="10"/>
      <c r="K91" s="10"/>
      <c r="L91" s="10"/>
      <c r="M91" s="10"/>
      <c r="N91" s="10"/>
      <c r="O91" s="2"/>
      <c r="P91" s="2"/>
      <c r="Q91" s="2"/>
      <c r="R91" s="2"/>
      <c r="S91" s="2"/>
      <c r="T91" s="2"/>
      <c r="U91" s="2"/>
      <c r="V91" s="2"/>
      <c r="W91" s="2"/>
      <c r="X91" s="2"/>
    </row>
    <row r="92" spans="1:24" ht="45" customHeight="1">
      <c r="A92" s="1">
        <f t="shared" si="0"/>
        <v>87</v>
      </c>
      <c r="B92" s="8" t="s">
        <v>214</v>
      </c>
      <c r="C92" s="8" t="s">
        <v>14</v>
      </c>
      <c r="D92" s="23" t="s">
        <v>61</v>
      </c>
      <c r="E92" s="8" t="s">
        <v>64</v>
      </c>
      <c r="F92" s="30" t="s">
        <v>215</v>
      </c>
      <c r="G92" s="8" t="s">
        <v>32</v>
      </c>
      <c r="H92" s="10"/>
      <c r="I92" s="10"/>
      <c r="J92" s="10"/>
      <c r="K92" s="10"/>
      <c r="L92" s="10"/>
      <c r="M92" s="10"/>
      <c r="N92" s="10"/>
      <c r="O92" s="2"/>
      <c r="P92" s="2"/>
      <c r="Q92" s="2"/>
      <c r="R92" s="2"/>
      <c r="S92" s="2"/>
      <c r="T92" s="2"/>
      <c r="U92" s="2"/>
      <c r="V92" s="2"/>
      <c r="W92" s="2"/>
      <c r="X92" s="2"/>
    </row>
    <row r="93" spans="1:24" ht="45" customHeight="1">
      <c r="A93" s="1">
        <f t="shared" si="0"/>
        <v>88</v>
      </c>
      <c r="B93" s="8" t="s">
        <v>360</v>
      </c>
      <c r="C93" s="7" t="s">
        <v>14</v>
      </c>
      <c r="D93" s="8" t="s">
        <v>341</v>
      </c>
      <c r="E93" s="8" t="s">
        <v>22</v>
      </c>
      <c r="F93" s="8" t="s">
        <v>361</v>
      </c>
      <c r="G93" s="8" t="s">
        <v>353</v>
      </c>
      <c r="H93" s="10"/>
      <c r="I93" s="10"/>
      <c r="J93" s="10"/>
      <c r="K93" s="10"/>
      <c r="L93" s="10"/>
      <c r="M93" s="10"/>
      <c r="N93" s="10"/>
      <c r="O93" s="2"/>
      <c r="P93" s="2"/>
      <c r="Q93" s="2"/>
      <c r="R93" s="2"/>
      <c r="S93" s="2"/>
      <c r="T93" s="2"/>
      <c r="U93" s="2"/>
      <c r="V93" s="2"/>
      <c r="W93" s="2"/>
      <c r="X93" s="2"/>
    </row>
    <row r="94" spans="1:24" ht="45" customHeight="1">
      <c r="A94" s="1">
        <f t="shared" si="0"/>
        <v>89</v>
      </c>
      <c r="B94" s="7" t="s">
        <v>216</v>
      </c>
      <c r="C94" s="7" t="s">
        <v>14</v>
      </c>
      <c r="D94" s="8" t="s">
        <v>61</v>
      </c>
      <c r="E94" s="8" t="s">
        <v>16</v>
      </c>
      <c r="F94" s="8" t="s">
        <v>217</v>
      </c>
      <c r="G94" s="8" t="s">
        <v>107</v>
      </c>
      <c r="H94" s="10"/>
      <c r="I94" s="11">
        <v>1</v>
      </c>
      <c r="J94" s="10"/>
      <c r="K94" s="10"/>
      <c r="L94" s="10"/>
      <c r="M94" s="10"/>
      <c r="N94" s="10"/>
      <c r="O94" s="2"/>
      <c r="P94" s="2"/>
      <c r="Q94" s="2"/>
      <c r="R94" s="2"/>
      <c r="S94" s="2"/>
      <c r="T94" s="2"/>
      <c r="U94" s="2"/>
      <c r="V94" s="2"/>
      <c r="W94" s="2"/>
      <c r="X94" s="2"/>
    </row>
    <row r="95" spans="1:24" ht="45" customHeight="1">
      <c r="A95" s="1">
        <f t="shared" si="0"/>
        <v>90</v>
      </c>
      <c r="B95" s="7" t="s">
        <v>218</v>
      </c>
      <c r="C95" s="7" t="s">
        <v>14</v>
      </c>
      <c r="D95" s="8" t="s">
        <v>61</v>
      </c>
      <c r="E95" s="8" t="s">
        <v>16</v>
      </c>
      <c r="F95" s="8" t="s">
        <v>219</v>
      </c>
      <c r="G95" s="8" t="s">
        <v>220</v>
      </c>
      <c r="H95" s="10"/>
      <c r="I95" s="10">
        <v>1</v>
      </c>
      <c r="J95" s="10"/>
      <c r="K95" s="10"/>
      <c r="L95" s="10"/>
      <c r="M95" s="10"/>
      <c r="N95" s="10"/>
      <c r="O95" s="2"/>
      <c r="P95" s="2"/>
      <c r="Q95" s="2"/>
      <c r="R95" s="2"/>
      <c r="S95" s="2"/>
      <c r="T95" s="2"/>
      <c r="U95" s="2"/>
      <c r="V95" s="2"/>
      <c r="W95" s="2"/>
      <c r="X95" s="2"/>
    </row>
    <row r="96" spans="1:24" ht="45" customHeight="1">
      <c r="A96" s="1">
        <f t="shared" si="0"/>
        <v>91</v>
      </c>
      <c r="B96" s="7" t="s">
        <v>221</v>
      </c>
      <c r="C96" s="8" t="s">
        <v>2</v>
      </c>
      <c r="D96" s="8" t="s">
        <v>61</v>
      </c>
      <c r="E96" s="8" t="s">
        <v>64</v>
      </c>
      <c r="F96" s="20" t="s">
        <v>222</v>
      </c>
      <c r="G96" s="8" t="s">
        <v>32</v>
      </c>
      <c r="H96" s="10"/>
      <c r="I96" s="10"/>
      <c r="J96" s="10"/>
      <c r="K96" s="10"/>
      <c r="L96" s="10"/>
      <c r="M96" s="10"/>
      <c r="N96" s="10"/>
      <c r="O96" s="2"/>
      <c r="P96" s="2"/>
      <c r="Q96" s="2"/>
      <c r="R96" s="2"/>
      <c r="S96" s="2"/>
      <c r="T96" s="2"/>
      <c r="U96" s="2"/>
      <c r="V96" s="2"/>
      <c r="W96" s="2"/>
      <c r="X96" s="2"/>
    </row>
    <row r="97" spans="1:24" ht="45" customHeight="1">
      <c r="A97" s="1">
        <f t="shared" si="0"/>
        <v>92</v>
      </c>
      <c r="B97" s="7" t="s">
        <v>223</v>
      </c>
      <c r="C97" s="7" t="s">
        <v>14</v>
      </c>
      <c r="D97" s="8" t="s">
        <v>61</v>
      </c>
      <c r="E97" s="8" t="s">
        <v>22</v>
      </c>
      <c r="F97" s="8" t="s">
        <v>224</v>
      </c>
      <c r="G97" s="45" t="s">
        <v>32</v>
      </c>
      <c r="H97" s="10"/>
      <c r="I97" s="10"/>
      <c r="J97" s="10"/>
      <c r="K97" s="10"/>
      <c r="L97" s="10"/>
      <c r="M97" s="10"/>
      <c r="N97" s="10"/>
      <c r="O97" s="2"/>
      <c r="P97" s="2"/>
      <c r="Q97" s="2"/>
      <c r="R97" s="2"/>
      <c r="S97" s="2"/>
      <c r="T97" s="2"/>
      <c r="U97" s="2"/>
      <c r="V97" s="2"/>
      <c r="W97" s="2"/>
      <c r="X97" s="2"/>
    </row>
    <row r="98" spans="1:24" ht="45" customHeight="1">
      <c r="A98" s="1">
        <f t="shared" si="0"/>
        <v>93</v>
      </c>
      <c r="B98" s="7" t="s">
        <v>362</v>
      </c>
      <c r="C98" s="7" t="s">
        <v>14</v>
      </c>
      <c r="D98" s="8" t="s">
        <v>341</v>
      </c>
      <c r="E98" s="8" t="s">
        <v>22</v>
      </c>
      <c r="F98" s="7" t="s">
        <v>363</v>
      </c>
      <c r="G98" s="8" t="s">
        <v>364</v>
      </c>
      <c r="H98" s="10"/>
      <c r="I98" s="10"/>
      <c r="J98" s="10"/>
      <c r="K98" s="10"/>
      <c r="L98" s="10"/>
      <c r="M98" s="10"/>
      <c r="N98" s="10"/>
      <c r="O98" s="2"/>
      <c r="P98" s="2"/>
      <c r="Q98" s="2"/>
      <c r="R98" s="2"/>
      <c r="S98" s="2"/>
      <c r="T98" s="2"/>
      <c r="U98" s="2"/>
      <c r="V98" s="2"/>
      <c r="W98" s="2"/>
      <c r="X98" s="2"/>
    </row>
    <row r="99" spans="1:24" ht="45" customHeight="1">
      <c r="A99" s="1">
        <f t="shared" si="0"/>
        <v>94</v>
      </c>
      <c r="B99" s="7" t="s">
        <v>225</v>
      </c>
      <c r="C99" s="7" t="s">
        <v>14</v>
      </c>
      <c r="D99" s="8" t="s">
        <v>61</v>
      </c>
      <c r="E99" s="8" t="s">
        <v>16</v>
      </c>
      <c r="F99" s="7" t="s">
        <v>226</v>
      </c>
      <c r="G99" s="15" t="s">
        <v>227</v>
      </c>
      <c r="H99" s="10"/>
      <c r="I99" s="10">
        <v>1</v>
      </c>
      <c r="J99" s="10"/>
      <c r="K99" s="10"/>
      <c r="L99" s="10"/>
      <c r="M99" s="10"/>
      <c r="N99" s="10"/>
      <c r="O99" s="2"/>
      <c r="P99" s="2"/>
      <c r="Q99" s="2"/>
      <c r="R99" s="2"/>
      <c r="S99" s="2"/>
      <c r="T99" s="2"/>
      <c r="U99" s="2"/>
      <c r="V99" s="2"/>
      <c r="W99" s="2"/>
      <c r="X99" s="2"/>
    </row>
    <row r="100" spans="1:24" ht="45" customHeight="1">
      <c r="A100" s="1">
        <f t="shared" si="0"/>
        <v>95</v>
      </c>
      <c r="B100" s="7" t="s">
        <v>225</v>
      </c>
      <c r="C100" s="8" t="s">
        <v>14</v>
      </c>
      <c r="D100" s="8" t="s">
        <v>61</v>
      </c>
      <c r="E100" s="8" t="s">
        <v>64</v>
      </c>
      <c r="F100" s="29" t="s">
        <v>228</v>
      </c>
      <c r="G100" s="8" t="s">
        <v>229</v>
      </c>
      <c r="H100" s="10"/>
      <c r="I100" s="10"/>
      <c r="J100" s="11"/>
      <c r="K100" s="10"/>
      <c r="L100" s="10"/>
      <c r="M100" s="11"/>
      <c r="N100" s="10"/>
      <c r="O100" s="2"/>
      <c r="P100" s="2"/>
      <c r="Q100" s="2"/>
      <c r="R100" s="2"/>
      <c r="S100" s="2"/>
      <c r="T100" s="2"/>
      <c r="U100" s="2"/>
      <c r="V100" s="2"/>
      <c r="W100" s="2"/>
      <c r="X100" s="2"/>
    </row>
    <row r="101" spans="1:24" ht="45" customHeight="1">
      <c r="A101" s="1">
        <f t="shared" si="0"/>
        <v>96</v>
      </c>
      <c r="B101" s="8" t="s">
        <v>230</v>
      </c>
      <c r="C101" s="8" t="s">
        <v>14</v>
      </c>
      <c r="D101" s="8" t="s">
        <v>61</v>
      </c>
      <c r="E101" s="8" t="s">
        <v>16</v>
      </c>
      <c r="F101" s="9" t="s">
        <v>231</v>
      </c>
      <c r="G101" s="8" t="s">
        <v>32</v>
      </c>
      <c r="H101" s="10"/>
      <c r="I101" s="10"/>
      <c r="J101" s="11"/>
      <c r="K101" s="10"/>
      <c r="L101" s="10"/>
      <c r="M101" s="10"/>
      <c r="N101" s="10"/>
      <c r="O101" s="2"/>
      <c r="P101" s="2"/>
      <c r="Q101" s="2"/>
      <c r="R101" s="2"/>
      <c r="S101" s="2"/>
      <c r="T101" s="2"/>
      <c r="U101" s="2"/>
      <c r="V101" s="2"/>
      <c r="W101" s="2"/>
      <c r="X101" s="2"/>
    </row>
    <row r="102" spans="1:24" ht="45" customHeight="1">
      <c r="A102" s="1">
        <f t="shared" si="0"/>
        <v>97</v>
      </c>
      <c r="B102" s="7" t="s">
        <v>230</v>
      </c>
      <c r="C102" s="7" t="s">
        <v>14</v>
      </c>
      <c r="D102" s="8" t="s">
        <v>61</v>
      </c>
      <c r="E102" s="8" t="s">
        <v>16</v>
      </c>
      <c r="F102" s="29" t="s">
        <v>232</v>
      </c>
      <c r="G102" s="8" t="s">
        <v>233</v>
      </c>
      <c r="H102" s="11"/>
      <c r="I102" s="10"/>
      <c r="J102" s="10"/>
      <c r="K102" s="10"/>
      <c r="L102" s="10"/>
      <c r="M102" s="10"/>
      <c r="N102" s="10"/>
      <c r="O102" s="2"/>
      <c r="P102" s="2"/>
      <c r="Q102" s="2"/>
      <c r="R102" s="2"/>
      <c r="S102" s="2"/>
      <c r="T102" s="2"/>
      <c r="U102" s="2"/>
      <c r="V102" s="2"/>
      <c r="W102" s="2"/>
      <c r="X102" s="2"/>
    </row>
    <row r="103" spans="1:24" ht="45" customHeight="1">
      <c r="A103" s="1">
        <f t="shared" si="0"/>
        <v>98</v>
      </c>
      <c r="B103" s="7" t="s">
        <v>234</v>
      </c>
      <c r="C103" s="7" t="s">
        <v>14</v>
      </c>
      <c r="D103" s="8" t="s">
        <v>61</v>
      </c>
      <c r="E103" s="8" t="s">
        <v>16</v>
      </c>
      <c r="F103" s="7" t="s">
        <v>235</v>
      </c>
      <c r="G103" s="8" t="s">
        <v>236</v>
      </c>
      <c r="H103" s="10"/>
      <c r="I103" s="10"/>
      <c r="J103" s="10"/>
      <c r="K103" s="10"/>
      <c r="L103" s="10"/>
      <c r="M103" s="10"/>
      <c r="N103" s="10"/>
      <c r="O103" s="2"/>
      <c r="P103" s="2"/>
      <c r="Q103" s="2"/>
      <c r="R103" s="2"/>
      <c r="S103" s="2"/>
      <c r="T103" s="2"/>
      <c r="U103" s="2"/>
      <c r="V103" s="2"/>
      <c r="W103" s="2"/>
      <c r="X103" s="2"/>
    </row>
    <row r="104" spans="1:24" ht="45" customHeight="1">
      <c r="A104" s="1">
        <f t="shared" si="0"/>
        <v>99</v>
      </c>
      <c r="B104" s="7" t="s">
        <v>237</v>
      </c>
      <c r="C104" s="7" t="s">
        <v>2</v>
      </c>
      <c r="D104" s="8" t="s">
        <v>61</v>
      </c>
      <c r="E104" s="8" t="s">
        <v>64</v>
      </c>
      <c r="F104" s="7" t="s">
        <v>238</v>
      </c>
      <c r="G104" s="8" t="s">
        <v>239</v>
      </c>
      <c r="H104" s="10"/>
      <c r="I104" s="10"/>
      <c r="J104" s="10"/>
      <c r="K104" s="10"/>
      <c r="L104" s="10"/>
      <c r="M104" s="10"/>
      <c r="N104" s="10"/>
      <c r="O104" s="2"/>
      <c r="P104" s="2"/>
      <c r="Q104" s="2"/>
      <c r="R104" s="2"/>
      <c r="S104" s="2"/>
      <c r="T104" s="2"/>
      <c r="U104" s="2"/>
      <c r="V104" s="2"/>
      <c r="W104" s="2"/>
      <c r="X104" s="2"/>
    </row>
    <row r="105" spans="1:24" ht="45" customHeight="1">
      <c r="A105" s="1">
        <f t="shared" si="0"/>
        <v>100</v>
      </c>
      <c r="B105" s="7" t="s">
        <v>240</v>
      </c>
      <c r="C105" s="7" t="s">
        <v>14</v>
      </c>
      <c r="D105" s="8" t="s">
        <v>61</v>
      </c>
      <c r="E105" s="7" t="s">
        <v>16</v>
      </c>
      <c r="F105" s="18" t="s">
        <v>241</v>
      </c>
      <c r="G105" s="8" t="s">
        <v>32</v>
      </c>
      <c r="H105" s="10"/>
      <c r="I105" s="10"/>
      <c r="J105" s="10">
        <v>1</v>
      </c>
      <c r="K105" s="10"/>
      <c r="L105" s="10"/>
      <c r="M105" s="10">
        <v>1</v>
      </c>
      <c r="N105" s="10"/>
      <c r="O105" s="2"/>
      <c r="P105" s="2"/>
      <c r="Q105" s="2"/>
      <c r="R105" s="2"/>
      <c r="S105" s="2"/>
      <c r="T105" s="2"/>
      <c r="U105" s="2"/>
      <c r="V105" s="2"/>
      <c r="W105" s="2"/>
      <c r="X105" s="2"/>
    </row>
    <row r="106" spans="1:24" ht="45" customHeight="1">
      <c r="A106" s="1">
        <f t="shared" si="0"/>
        <v>101</v>
      </c>
      <c r="B106" s="7" t="s">
        <v>242</v>
      </c>
      <c r="C106" s="7" t="s">
        <v>14</v>
      </c>
      <c r="D106" s="8" t="s">
        <v>61</v>
      </c>
      <c r="E106" s="8" t="s">
        <v>25</v>
      </c>
      <c r="F106" s="30" t="s">
        <v>243</v>
      </c>
      <c r="G106" s="8" t="s">
        <v>32</v>
      </c>
      <c r="H106" s="10"/>
      <c r="I106" s="11"/>
      <c r="J106" s="10"/>
      <c r="K106" s="10"/>
      <c r="L106" s="10"/>
      <c r="M106" s="10"/>
      <c r="N106" s="10"/>
      <c r="O106" s="2"/>
      <c r="P106" s="2"/>
      <c r="Q106" s="2"/>
      <c r="R106" s="2"/>
      <c r="S106" s="2"/>
      <c r="T106" s="2"/>
      <c r="U106" s="2"/>
      <c r="V106" s="2"/>
      <c r="W106" s="2"/>
      <c r="X106" s="2"/>
    </row>
    <row r="107" spans="1:24" ht="45" customHeight="1">
      <c r="A107" s="1">
        <f t="shared" si="0"/>
        <v>102</v>
      </c>
      <c r="B107" s="7" t="s">
        <v>244</v>
      </c>
      <c r="C107" s="7" t="s">
        <v>14</v>
      </c>
      <c r="D107" s="8" t="s">
        <v>61</v>
      </c>
      <c r="E107" s="8" t="s">
        <v>16</v>
      </c>
      <c r="F107" s="20" t="s">
        <v>245</v>
      </c>
      <c r="G107" s="7" t="s">
        <v>32</v>
      </c>
      <c r="H107" s="10">
        <v>1</v>
      </c>
      <c r="I107" s="10"/>
      <c r="J107" s="10"/>
      <c r="K107" s="10"/>
      <c r="L107" s="10"/>
      <c r="M107" s="10"/>
      <c r="N107" s="10"/>
      <c r="O107" s="2"/>
      <c r="P107" s="2"/>
      <c r="Q107" s="2"/>
      <c r="R107" s="2"/>
      <c r="S107" s="2"/>
      <c r="T107" s="2"/>
      <c r="U107" s="2"/>
      <c r="V107" s="2"/>
      <c r="W107" s="2"/>
      <c r="X107" s="2"/>
    </row>
    <row r="108" spans="1:24" ht="45" customHeight="1">
      <c r="A108" s="1">
        <f t="shared" si="0"/>
        <v>103</v>
      </c>
      <c r="B108" s="7" t="s">
        <v>246</v>
      </c>
      <c r="C108" s="7" t="s">
        <v>14</v>
      </c>
      <c r="D108" s="8" t="s">
        <v>61</v>
      </c>
      <c r="E108" s="8" t="s">
        <v>16</v>
      </c>
      <c r="F108" s="8" t="s">
        <v>247</v>
      </c>
      <c r="G108" s="29"/>
      <c r="H108" s="11"/>
      <c r="I108" s="10"/>
      <c r="J108" s="10"/>
      <c r="K108" s="10"/>
      <c r="L108" s="10"/>
      <c r="M108" s="10"/>
      <c r="N108" s="10"/>
      <c r="O108" s="2"/>
      <c r="P108" s="2"/>
      <c r="Q108" s="2"/>
      <c r="R108" s="2"/>
      <c r="S108" s="2"/>
      <c r="T108" s="2"/>
      <c r="U108" s="2"/>
      <c r="V108" s="2"/>
      <c r="W108" s="2"/>
      <c r="X108" s="2"/>
    </row>
    <row r="109" spans="1:24" ht="45" customHeight="1">
      <c r="A109" s="1">
        <f t="shared" si="0"/>
        <v>104</v>
      </c>
      <c r="B109" s="7" t="s">
        <v>246</v>
      </c>
      <c r="C109" s="7" t="s">
        <v>14</v>
      </c>
      <c r="D109" s="8" t="s">
        <v>61</v>
      </c>
      <c r="E109" s="8" t="s">
        <v>64</v>
      </c>
      <c r="F109" s="8" t="s">
        <v>248</v>
      </c>
      <c r="G109" s="8" t="s">
        <v>249</v>
      </c>
      <c r="H109" s="10"/>
      <c r="I109" s="10"/>
      <c r="J109" s="11"/>
      <c r="K109" s="10"/>
      <c r="L109" s="10"/>
      <c r="M109" s="11"/>
      <c r="N109" s="10"/>
      <c r="O109" s="2"/>
      <c r="P109" s="2"/>
      <c r="Q109" s="2"/>
      <c r="R109" s="2"/>
      <c r="S109" s="2"/>
      <c r="T109" s="2"/>
      <c r="U109" s="2"/>
      <c r="V109" s="2"/>
      <c r="W109" s="2"/>
      <c r="X109" s="2"/>
    </row>
    <row r="110" spans="1:24" ht="45" customHeight="1">
      <c r="A110" s="1">
        <f t="shared" si="0"/>
        <v>105</v>
      </c>
      <c r="B110" s="7" t="s">
        <v>246</v>
      </c>
      <c r="C110" s="7" t="s">
        <v>2</v>
      </c>
      <c r="D110" s="8" t="s">
        <v>61</v>
      </c>
      <c r="E110" s="7" t="s">
        <v>137</v>
      </c>
      <c r="F110" s="8" t="s">
        <v>250</v>
      </c>
      <c r="G110" s="17" t="s">
        <v>251</v>
      </c>
      <c r="H110" s="10"/>
      <c r="I110" s="10"/>
      <c r="J110" s="10"/>
      <c r="K110" s="10"/>
      <c r="L110" s="10"/>
      <c r="M110" s="10"/>
      <c r="N110" s="10"/>
      <c r="O110" s="2"/>
      <c r="P110" s="2"/>
      <c r="Q110" s="2"/>
      <c r="R110" s="2"/>
      <c r="S110" s="2"/>
      <c r="T110" s="2"/>
      <c r="U110" s="2"/>
      <c r="V110" s="2"/>
      <c r="W110" s="2"/>
      <c r="X110" s="2"/>
    </row>
    <row r="111" spans="1:24" ht="45" customHeight="1">
      <c r="A111" s="1">
        <f t="shared" si="0"/>
        <v>106</v>
      </c>
      <c r="B111" s="7" t="s">
        <v>252</v>
      </c>
      <c r="C111" s="7" t="s">
        <v>14</v>
      </c>
      <c r="D111" s="8" t="s">
        <v>61</v>
      </c>
      <c r="E111" s="8" t="s">
        <v>16</v>
      </c>
      <c r="F111" s="8" t="s">
        <v>253</v>
      </c>
      <c r="G111" s="22" t="s">
        <v>32</v>
      </c>
      <c r="H111" s="10"/>
      <c r="I111" s="10">
        <v>1</v>
      </c>
      <c r="J111" s="10"/>
      <c r="K111" s="10"/>
      <c r="L111" s="10"/>
      <c r="M111" s="10"/>
      <c r="N111" s="10"/>
      <c r="O111" s="2"/>
      <c r="P111" s="2"/>
      <c r="Q111" s="2"/>
      <c r="R111" s="2"/>
      <c r="S111" s="2"/>
      <c r="T111" s="2"/>
      <c r="U111" s="2"/>
      <c r="V111" s="2"/>
      <c r="W111" s="2"/>
      <c r="X111" s="2"/>
    </row>
    <row r="112" spans="1:24" ht="45" customHeight="1">
      <c r="A112" s="1">
        <f t="shared" si="0"/>
        <v>107</v>
      </c>
      <c r="B112" s="7" t="s">
        <v>252</v>
      </c>
      <c r="C112" s="7" t="s">
        <v>14</v>
      </c>
      <c r="D112" s="8" t="s">
        <v>341</v>
      </c>
      <c r="E112" s="8" t="s">
        <v>137</v>
      </c>
      <c r="F112" s="8" t="s">
        <v>365</v>
      </c>
      <c r="G112" s="8" t="s">
        <v>366</v>
      </c>
      <c r="H112" s="10"/>
      <c r="I112" s="10"/>
      <c r="J112" s="10"/>
      <c r="K112" s="10"/>
      <c r="L112" s="10"/>
      <c r="M112" s="10"/>
      <c r="N112" s="10"/>
      <c r="O112" s="2"/>
      <c r="P112" s="2"/>
      <c r="Q112" s="2"/>
      <c r="R112" s="2"/>
      <c r="S112" s="2"/>
      <c r="T112" s="2"/>
      <c r="U112" s="2"/>
      <c r="V112" s="2"/>
      <c r="W112" s="2"/>
      <c r="X112" s="2"/>
    </row>
    <row r="113" spans="1:24" ht="45" customHeight="1">
      <c r="A113" s="1">
        <f t="shared" si="0"/>
        <v>108</v>
      </c>
      <c r="B113" s="7" t="s">
        <v>254</v>
      </c>
      <c r="C113" s="7" t="s">
        <v>14</v>
      </c>
      <c r="D113" s="8" t="s">
        <v>61</v>
      </c>
      <c r="E113" s="8" t="s">
        <v>64</v>
      </c>
      <c r="F113" s="8" t="s">
        <v>255</v>
      </c>
      <c r="G113" s="8" t="s">
        <v>256</v>
      </c>
      <c r="H113" s="10"/>
      <c r="I113" s="10"/>
      <c r="J113" s="10"/>
      <c r="K113" s="10"/>
      <c r="L113" s="10"/>
      <c r="M113" s="10"/>
      <c r="N113" s="10"/>
      <c r="O113" s="2"/>
      <c r="P113" s="2"/>
      <c r="Q113" s="2"/>
      <c r="R113" s="2"/>
      <c r="S113" s="2"/>
      <c r="T113" s="2"/>
      <c r="U113" s="2"/>
      <c r="V113" s="2"/>
      <c r="W113" s="2"/>
      <c r="X113" s="2"/>
    </row>
    <row r="114" spans="1:24" ht="45" customHeight="1">
      <c r="A114" s="1">
        <f t="shared" si="0"/>
        <v>109</v>
      </c>
      <c r="B114" s="7" t="s">
        <v>47</v>
      </c>
      <c r="C114" s="7" t="s">
        <v>14</v>
      </c>
      <c r="D114" s="8" t="s">
        <v>20</v>
      </c>
      <c r="E114" s="8" t="s">
        <v>22</v>
      </c>
      <c r="F114" s="8" t="s">
        <v>48</v>
      </c>
      <c r="G114" s="8" t="s">
        <v>49</v>
      </c>
      <c r="H114" s="10"/>
      <c r="I114" s="10"/>
      <c r="J114" s="10"/>
      <c r="K114" s="10"/>
      <c r="L114" s="10"/>
      <c r="M114" s="10"/>
      <c r="N114" s="10"/>
      <c r="O114" s="2"/>
      <c r="P114" s="2"/>
      <c r="Q114" s="2"/>
      <c r="R114" s="2"/>
      <c r="S114" s="2"/>
      <c r="T114" s="2"/>
      <c r="U114" s="2"/>
      <c r="V114" s="2"/>
      <c r="W114" s="2"/>
      <c r="X114" s="2"/>
    </row>
    <row r="115" spans="1:24" ht="45" customHeight="1">
      <c r="A115" s="1">
        <f t="shared" si="0"/>
        <v>110</v>
      </c>
      <c r="B115" s="7" t="s">
        <v>257</v>
      </c>
      <c r="C115" s="7" t="s">
        <v>14</v>
      </c>
      <c r="D115" s="8" t="s">
        <v>61</v>
      </c>
      <c r="E115" s="8" t="s">
        <v>16</v>
      </c>
      <c r="F115" s="8" t="s">
        <v>258</v>
      </c>
      <c r="G115" s="47" t="s">
        <v>259</v>
      </c>
      <c r="H115" s="10">
        <v>1</v>
      </c>
      <c r="I115" s="10"/>
      <c r="J115" s="10"/>
      <c r="K115" s="10"/>
      <c r="L115" s="10"/>
      <c r="M115" s="10"/>
      <c r="N115" s="10"/>
      <c r="O115" s="2"/>
      <c r="P115" s="2"/>
      <c r="Q115" s="2"/>
      <c r="R115" s="2"/>
      <c r="S115" s="2"/>
      <c r="T115" s="2"/>
      <c r="U115" s="2"/>
      <c r="V115" s="2"/>
      <c r="W115" s="2"/>
      <c r="X115" s="2"/>
    </row>
    <row r="116" spans="1:24" ht="45" customHeight="1">
      <c r="A116" s="1">
        <f t="shared" si="0"/>
        <v>111</v>
      </c>
      <c r="B116" s="7" t="s">
        <v>260</v>
      </c>
      <c r="C116" s="7" t="s">
        <v>14</v>
      </c>
      <c r="D116" s="8" t="s">
        <v>61</v>
      </c>
      <c r="E116" s="8" t="s">
        <v>16</v>
      </c>
      <c r="F116" s="18" t="s">
        <v>261</v>
      </c>
      <c r="G116" s="29" t="s">
        <v>262</v>
      </c>
      <c r="H116" s="10"/>
      <c r="I116" s="10">
        <v>1</v>
      </c>
      <c r="J116" s="10">
        <v>1</v>
      </c>
      <c r="K116" s="10"/>
      <c r="L116" s="10"/>
      <c r="M116" s="10">
        <v>1</v>
      </c>
      <c r="N116" s="10"/>
      <c r="O116" s="2"/>
      <c r="P116" s="2"/>
      <c r="Q116" s="2"/>
      <c r="R116" s="2"/>
      <c r="S116" s="2"/>
      <c r="T116" s="2"/>
      <c r="U116" s="2"/>
      <c r="V116" s="2"/>
      <c r="W116" s="2"/>
      <c r="X116" s="2"/>
    </row>
    <row r="117" spans="1:24" ht="45" customHeight="1">
      <c r="A117" s="1">
        <f t="shared" si="0"/>
        <v>112</v>
      </c>
      <c r="B117" s="7" t="s">
        <v>260</v>
      </c>
      <c r="C117" s="7" t="s">
        <v>14</v>
      </c>
      <c r="D117" s="8" t="s">
        <v>61</v>
      </c>
      <c r="E117" s="8" t="s">
        <v>263</v>
      </c>
      <c r="F117" s="8" t="s">
        <v>264</v>
      </c>
      <c r="G117" s="17" t="s">
        <v>265</v>
      </c>
      <c r="H117" s="10"/>
      <c r="I117" s="10"/>
      <c r="J117" s="10"/>
      <c r="K117" s="10"/>
      <c r="L117" s="10"/>
      <c r="M117" s="10"/>
      <c r="N117" s="10">
        <v>1</v>
      </c>
      <c r="O117" s="2"/>
      <c r="P117" s="2"/>
      <c r="Q117" s="2"/>
      <c r="R117" s="2"/>
      <c r="S117" s="2"/>
      <c r="T117" s="2"/>
      <c r="U117" s="2"/>
      <c r="V117" s="2"/>
      <c r="W117" s="2"/>
      <c r="X117" s="2"/>
    </row>
    <row r="118" spans="1:24" ht="45" customHeight="1">
      <c r="A118" s="1">
        <f t="shared" si="0"/>
        <v>113</v>
      </c>
      <c r="B118" s="8" t="s">
        <v>50</v>
      </c>
      <c r="C118" s="8" t="s">
        <v>2</v>
      </c>
      <c r="D118" s="8" t="s">
        <v>20</v>
      </c>
      <c r="E118" s="8" t="s">
        <v>22</v>
      </c>
      <c r="F118" s="9" t="s">
        <v>51</v>
      </c>
      <c r="G118" s="46" t="s">
        <v>52</v>
      </c>
      <c r="H118" s="10"/>
      <c r="I118" s="10"/>
      <c r="J118" s="10"/>
      <c r="K118" s="10"/>
      <c r="L118" s="10"/>
      <c r="M118" s="10"/>
      <c r="N118" s="10"/>
      <c r="O118" s="2"/>
      <c r="P118" s="2"/>
      <c r="Q118" s="2"/>
      <c r="R118" s="2"/>
      <c r="S118" s="2"/>
      <c r="T118" s="2"/>
      <c r="U118" s="2"/>
      <c r="V118" s="2"/>
      <c r="W118" s="2"/>
      <c r="X118" s="2"/>
    </row>
    <row r="119" spans="1:24" ht="45" customHeight="1">
      <c r="A119" s="1">
        <f t="shared" si="0"/>
        <v>114</v>
      </c>
      <c r="B119" s="7" t="s">
        <v>266</v>
      </c>
      <c r="C119" s="7" t="s">
        <v>14</v>
      </c>
      <c r="D119" s="8" t="s">
        <v>61</v>
      </c>
      <c r="E119" s="8" t="s">
        <v>22</v>
      </c>
      <c r="F119" s="29" t="s">
        <v>267</v>
      </c>
      <c r="G119" s="8" t="s">
        <v>268</v>
      </c>
      <c r="H119" s="10"/>
      <c r="I119" s="10"/>
      <c r="J119" s="10"/>
      <c r="K119" s="10"/>
      <c r="L119" s="10"/>
      <c r="M119" s="10"/>
      <c r="N119" s="10"/>
      <c r="O119" s="2"/>
      <c r="P119" s="2"/>
      <c r="Q119" s="2"/>
      <c r="R119" s="2"/>
      <c r="S119" s="2"/>
      <c r="T119" s="2"/>
      <c r="U119" s="2"/>
      <c r="V119" s="2"/>
      <c r="W119" s="2"/>
      <c r="X119" s="2"/>
    </row>
    <row r="120" spans="1:24" ht="45" customHeight="1">
      <c r="A120" s="1">
        <f t="shared" si="0"/>
        <v>115</v>
      </c>
      <c r="B120" s="7" t="s">
        <v>53</v>
      </c>
      <c r="C120" s="7" t="s">
        <v>14</v>
      </c>
      <c r="D120" s="8" t="s">
        <v>20</v>
      </c>
      <c r="E120" s="7" t="s">
        <v>16</v>
      </c>
      <c r="F120" s="8" t="s">
        <v>54</v>
      </c>
      <c r="G120" s="7" t="s">
        <v>55</v>
      </c>
      <c r="H120" s="10"/>
      <c r="I120" s="10"/>
      <c r="J120" s="10">
        <v>1</v>
      </c>
      <c r="K120" s="10">
        <v>1</v>
      </c>
      <c r="L120" s="10"/>
      <c r="M120" s="10"/>
      <c r="N120" s="10"/>
      <c r="O120" s="2"/>
      <c r="P120" s="2"/>
      <c r="Q120" s="2"/>
      <c r="R120" s="2"/>
      <c r="S120" s="2"/>
      <c r="T120" s="2"/>
      <c r="U120" s="2"/>
      <c r="V120" s="2"/>
      <c r="W120" s="2"/>
      <c r="X120" s="2"/>
    </row>
    <row r="121" spans="1:24" ht="45" customHeight="1">
      <c r="A121" s="1">
        <f t="shared" si="0"/>
        <v>116</v>
      </c>
      <c r="B121" s="7" t="s">
        <v>53</v>
      </c>
      <c r="C121" s="7" t="s">
        <v>14</v>
      </c>
      <c r="D121" s="8" t="s">
        <v>61</v>
      </c>
      <c r="E121" s="8" t="s">
        <v>22</v>
      </c>
      <c r="F121" s="7" t="s">
        <v>269</v>
      </c>
      <c r="G121" s="8" t="s">
        <v>208</v>
      </c>
      <c r="H121" s="10"/>
      <c r="I121" s="10"/>
      <c r="J121" s="10"/>
      <c r="K121" s="10"/>
      <c r="L121" s="10"/>
      <c r="M121" s="10"/>
      <c r="N121" s="10"/>
      <c r="O121" s="2"/>
      <c r="P121" s="2"/>
      <c r="Q121" s="2"/>
      <c r="R121" s="2"/>
      <c r="S121" s="2"/>
      <c r="T121" s="2"/>
      <c r="U121" s="2"/>
      <c r="V121" s="2"/>
      <c r="W121" s="2"/>
      <c r="X121" s="2"/>
    </row>
    <row r="122" spans="1:24" ht="45" customHeight="1">
      <c r="A122" s="1">
        <f t="shared" si="0"/>
        <v>117</v>
      </c>
      <c r="B122" s="7" t="s">
        <v>270</v>
      </c>
      <c r="C122" s="7" t="s">
        <v>14</v>
      </c>
      <c r="D122" s="8" t="s">
        <v>61</v>
      </c>
      <c r="E122" s="8" t="s">
        <v>16</v>
      </c>
      <c r="F122" s="8" t="s">
        <v>271</v>
      </c>
      <c r="G122" s="8" t="s">
        <v>24</v>
      </c>
      <c r="H122" s="10"/>
      <c r="I122" s="10">
        <v>1</v>
      </c>
      <c r="J122" s="10"/>
      <c r="K122" s="10"/>
      <c r="L122" s="10"/>
      <c r="M122" s="10"/>
      <c r="N122" s="10"/>
      <c r="O122" s="2"/>
      <c r="P122" s="2"/>
      <c r="Q122" s="2"/>
      <c r="R122" s="2"/>
      <c r="S122" s="2"/>
      <c r="T122" s="2"/>
      <c r="U122" s="2"/>
      <c r="V122" s="2"/>
      <c r="W122" s="2"/>
      <c r="X122" s="2"/>
    </row>
    <row r="123" spans="1:24" ht="45" customHeight="1">
      <c r="A123" s="1">
        <f t="shared" si="0"/>
        <v>118</v>
      </c>
      <c r="B123" s="7" t="s">
        <v>272</v>
      </c>
      <c r="C123" s="7" t="s">
        <v>14</v>
      </c>
      <c r="D123" s="8" t="s">
        <v>61</v>
      </c>
      <c r="E123" s="7" t="s">
        <v>16</v>
      </c>
      <c r="F123" s="8" t="s">
        <v>273</v>
      </c>
      <c r="G123" s="29" t="s">
        <v>107</v>
      </c>
      <c r="H123" s="10">
        <v>1</v>
      </c>
      <c r="I123" s="10"/>
      <c r="J123" s="10"/>
      <c r="K123" s="10"/>
      <c r="L123" s="10"/>
      <c r="M123" s="10"/>
      <c r="N123" s="10"/>
      <c r="O123" s="2"/>
      <c r="P123" s="2"/>
      <c r="Q123" s="2"/>
      <c r="R123" s="2"/>
      <c r="S123" s="2"/>
      <c r="T123" s="2"/>
      <c r="U123" s="2"/>
      <c r="V123" s="2"/>
      <c r="W123" s="2"/>
      <c r="X123" s="2"/>
    </row>
    <row r="124" spans="1:24" ht="45" customHeight="1">
      <c r="A124" s="1">
        <f t="shared" si="0"/>
        <v>119</v>
      </c>
      <c r="B124" s="7" t="s">
        <v>367</v>
      </c>
      <c r="C124" s="7" t="s">
        <v>14</v>
      </c>
      <c r="D124" s="8" t="s">
        <v>341</v>
      </c>
      <c r="E124" s="8" t="s">
        <v>368</v>
      </c>
      <c r="F124" s="8" t="s">
        <v>369</v>
      </c>
      <c r="G124" s="17" t="s">
        <v>370</v>
      </c>
      <c r="H124" s="10"/>
      <c r="I124" s="10"/>
      <c r="J124" s="10"/>
      <c r="K124" s="10"/>
      <c r="L124" s="10"/>
      <c r="M124" s="10"/>
      <c r="N124" s="10">
        <v>1</v>
      </c>
      <c r="O124" s="2"/>
      <c r="P124" s="2"/>
      <c r="Q124" s="2"/>
      <c r="R124" s="2"/>
      <c r="S124" s="2"/>
      <c r="T124" s="2"/>
      <c r="U124" s="2"/>
      <c r="V124" s="2"/>
      <c r="W124" s="2"/>
      <c r="X124" s="2"/>
    </row>
    <row r="125" spans="1:24" ht="45" customHeight="1">
      <c r="A125" s="1">
        <f t="shared" si="0"/>
        <v>120</v>
      </c>
      <c r="B125" s="8" t="s">
        <v>274</v>
      </c>
      <c r="C125" s="8" t="s">
        <v>2</v>
      </c>
      <c r="D125" s="8" t="s">
        <v>61</v>
      </c>
      <c r="E125" s="8" t="s">
        <v>64</v>
      </c>
      <c r="F125" s="8" t="s">
        <v>275</v>
      </c>
      <c r="G125" s="8" t="s">
        <v>276</v>
      </c>
      <c r="H125" s="11"/>
      <c r="I125" s="11"/>
      <c r="J125" s="10"/>
      <c r="K125" s="10"/>
      <c r="L125" s="10"/>
      <c r="M125" s="10"/>
      <c r="N125" s="10"/>
      <c r="O125" s="2"/>
      <c r="P125" s="2"/>
      <c r="Q125" s="2"/>
      <c r="R125" s="2"/>
      <c r="S125" s="2"/>
      <c r="T125" s="2"/>
      <c r="U125" s="2"/>
      <c r="V125" s="2"/>
      <c r="W125" s="2"/>
      <c r="X125" s="2"/>
    </row>
    <row r="126" spans="1:24" ht="45" customHeight="1">
      <c r="A126" s="1">
        <f t="shared" si="0"/>
        <v>121</v>
      </c>
      <c r="B126" s="7" t="s">
        <v>274</v>
      </c>
      <c r="C126" s="7" t="s">
        <v>14</v>
      </c>
      <c r="D126" s="8" t="s">
        <v>61</v>
      </c>
      <c r="E126" s="8" t="s">
        <v>25</v>
      </c>
      <c r="F126" s="8" t="s">
        <v>277</v>
      </c>
      <c r="G126" s="8" t="s">
        <v>278</v>
      </c>
      <c r="H126" s="10"/>
      <c r="I126" s="10"/>
      <c r="J126" s="10"/>
      <c r="K126" s="10"/>
      <c r="L126" s="10"/>
      <c r="M126" s="10"/>
      <c r="N126" s="10">
        <v>1</v>
      </c>
      <c r="O126" s="2"/>
      <c r="P126" s="2"/>
      <c r="Q126" s="2"/>
      <c r="R126" s="2"/>
      <c r="S126" s="2"/>
      <c r="T126" s="2"/>
      <c r="U126" s="2"/>
      <c r="V126" s="2"/>
      <c r="W126" s="2"/>
      <c r="X126" s="2"/>
    </row>
    <row r="127" spans="1:24" ht="45" customHeight="1">
      <c r="A127" s="1">
        <f t="shared" si="0"/>
        <v>122</v>
      </c>
      <c r="B127" s="7" t="s">
        <v>274</v>
      </c>
      <c r="C127" s="7" t="s">
        <v>14</v>
      </c>
      <c r="D127" s="8" t="s">
        <v>341</v>
      </c>
      <c r="E127" s="23" t="s">
        <v>344</v>
      </c>
      <c r="F127" s="7" t="s">
        <v>371</v>
      </c>
      <c r="G127" s="8" t="s">
        <v>372</v>
      </c>
      <c r="H127" s="10"/>
      <c r="I127" s="10"/>
      <c r="J127" s="10"/>
      <c r="K127" s="10"/>
      <c r="L127" s="10"/>
      <c r="M127" s="10"/>
      <c r="N127" s="10"/>
      <c r="O127" s="2"/>
      <c r="P127" s="2"/>
      <c r="Q127" s="2"/>
      <c r="R127" s="2"/>
      <c r="S127" s="2"/>
      <c r="T127" s="2"/>
      <c r="U127" s="2"/>
      <c r="V127" s="2"/>
      <c r="W127" s="2"/>
      <c r="X127" s="2"/>
    </row>
    <row r="128" spans="1:24" ht="45" customHeight="1">
      <c r="A128" s="1">
        <f t="shared" si="0"/>
        <v>123</v>
      </c>
      <c r="B128" s="7" t="s">
        <v>274</v>
      </c>
      <c r="C128" s="7" t="s">
        <v>14</v>
      </c>
      <c r="D128" s="8" t="s">
        <v>341</v>
      </c>
      <c r="E128" s="8" t="s">
        <v>16</v>
      </c>
      <c r="F128" s="8" t="s">
        <v>380</v>
      </c>
      <c r="G128" s="17" t="s">
        <v>381</v>
      </c>
      <c r="H128" s="10"/>
      <c r="I128" s="11"/>
      <c r="J128" s="10">
        <v>1</v>
      </c>
      <c r="K128" s="10">
        <v>1</v>
      </c>
      <c r="L128" s="10"/>
      <c r="M128" s="10"/>
      <c r="N128" s="10"/>
      <c r="O128" s="2"/>
      <c r="P128" s="2"/>
      <c r="Q128" s="2"/>
      <c r="R128" s="2"/>
      <c r="S128" s="2"/>
      <c r="T128" s="2"/>
      <c r="U128" s="2"/>
      <c r="V128" s="2"/>
      <c r="W128" s="2"/>
      <c r="X128" s="2"/>
    </row>
    <row r="129" spans="1:24" ht="45" customHeight="1">
      <c r="A129" s="1">
        <f t="shared" si="0"/>
        <v>124</v>
      </c>
      <c r="B129" s="7" t="s">
        <v>279</v>
      </c>
      <c r="C129" s="7" t="s">
        <v>14</v>
      </c>
      <c r="D129" s="8" t="s">
        <v>61</v>
      </c>
      <c r="E129" s="8" t="s">
        <v>16</v>
      </c>
      <c r="F129" s="8" t="s">
        <v>280</v>
      </c>
      <c r="G129" s="17" t="s">
        <v>281</v>
      </c>
      <c r="H129" s="10">
        <v>1</v>
      </c>
      <c r="I129" s="11">
        <v>1</v>
      </c>
      <c r="J129" s="10"/>
      <c r="K129" s="10"/>
      <c r="L129" s="10"/>
      <c r="M129" s="10"/>
      <c r="N129" s="10"/>
      <c r="O129" s="2"/>
      <c r="P129" s="2"/>
      <c r="Q129" s="2"/>
      <c r="R129" s="2"/>
      <c r="S129" s="2"/>
      <c r="T129" s="2"/>
      <c r="U129" s="2"/>
      <c r="V129" s="2"/>
      <c r="W129" s="2"/>
      <c r="X129" s="2"/>
    </row>
    <row r="130" spans="1:24" ht="45" customHeight="1">
      <c r="A130" s="1">
        <f t="shared" si="0"/>
        <v>125</v>
      </c>
      <c r="B130" s="23" t="s">
        <v>279</v>
      </c>
      <c r="C130" s="23" t="s">
        <v>14</v>
      </c>
      <c r="D130" s="8" t="s">
        <v>61</v>
      </c>
      <c r="E130" s="8" t="s">
        <v>64</v>
      </c>
      <c r="F130" s="23" t="s">
        <v>282</v>
      </c>
      <c r="G130" s="28" t="s">
        <v>283</v>
      </c>
      <c r="H130" s="11"/>
      <c r="I130" s="10"/>
      <c r="J130" s="10"/>
      <c r="K130" s="10"/>
      <c r="L130" s="10"/>
      <c r="M130" s="10"/>
      <c r="N130" s="10"/>
      <c r="O130" s="2"/>
      <c r="P130" s="2"/>
      <c r="Q130" s="2"/>
      <c r="R130" s="2"/>
      <c r="S130" s="2"/>
      <c r="T130" s="2"/>
      <c r="U130" s="2"/>
      <c r="V130" s="2"/>
      <c r="W130" s="2"/>
      <c r="X130" s="2"/>
    </row>
    <row r="131" spans="1:24" ht="45" customHeight="1">
      <c r="A131" s="1">
        <f t="shared" si="0"/>
        <v>126</v>
      </c>
      <c r="B131" s="7" t="s">
        <v>284</v>
      </c>
      <c r="C131" s="7" t="s">
        <v>2</v>
      </c>
      <c r="D131" s="8" t="s">
        <v>61</v>
      </c>
      <c r="E131" s="8" t="s">
        <v>16</v>
      </c>
      <c r="F131" s="8" t="s">
        <v>285</v>
      </c>
      <c r="G131" s="15" t="s">
        <v>286</v>
      </c>
      <c r="H131" s="10">
        <v>1</v>
      </c>
      <c r="I131" s="10"/>
      <c r="J131" s="10"/>
      <c r="K131" s="10"/>
      <c r="L131" s="10"/>
      <c r="M131" s="10"/>
      <c r="N131" s="10"/>
      <c r="O131" s="2"/>
      <c r="P131" s="2"/>
      <c r="Q131" s="2"/>
      <c r="R131" s="2"/>
      <c r="S131" s="2"/>
      <c r="T131" s="2"/>
      <c r="U131" s="2"/>
      <c r="V131" s="2"/>
      <c r="W131" s="2"/>
      <c r="X131" s="2"/>
    </row>
    <row r="132" spans="1:24" ht="45" customHeight="1">
      <c r="A132" s="1">
        <f t="shared" si="0"/>
        <v>127</v>
      </c>
      <c r="B132" s="7" t="s">
        <v>284</v>
      </c>
      <c r="C132" s="7" t="s">
        <v>2</v>
      </c>
      <c r="D132" s="8" t="s">
        <v>61</v>
      </c>
      <c r="E132" s="8" t="s">
        <v>137</v>
      </c>
      <c r="F132" s="8" t="s">
        <v>287</v>
      </c>
      <c r="G132" s="8" t="s">
        <v>288</v>
      </c>
      <c r="H132" s="10"/>
      <c r="I132" s="10"/>
      <c r="J132" s="10"/>
      <c r="K132" s="10"/>
      <c r="L132" s="10"/>
      <c r="M132" s="10"/>
      <c r="N132" s="10"/>
      <c r="O132" s="2"/>
      <c r="P132" s="2"/>
      <c r="Q132" s="2"/>
      <c r="R132" s="2"/>
      <c r="S132" s="2"/>
      <c r="T132" s="2"/>
      <c r="U132" s="2"/>
      <c r="V132" s="2"/>
      <c r="W132" s="2"/>
      <c r="X132" s="2"/>
    </row>
    <row r="133" spans="1:24" ht="45" customHeight="1">
      <c r="A133" s="1">
        <f t="shared" si="0"/>
        <v>128</v>
      </c>
      <c r="B133" s="7" t="s">
        <v>289</v>
      </c>
      <c r="C133" s="7" t="s">
        <v>14</v>
      </c>
      <c r="D133" s="8" t="s">
        <v>61</v>
      </c>
      <c r="E133" s="8" t="s">
        <v>16</v>
      </c>
      <c r="F133" s="8" t="s">
        <v>290</v>
      </c>
      <c r="G133" s="8" t="s">
        <v>291</v>
      </c>
      <c r="H133" s="10">
        <v>1</v>
      </c>
      <c r="I133" s="10"/>
      <c r="J133" s="10"/>
      <c r="K133" s="10"/>
      <c r="L133" s="10"/>
      <c r="M133" s="10"/>
      <c r="N133" s="10"/>
      <c r="O133" s="2"/>
      <c r="P133" s="2"/>
      <c r="Q133" s="2"/>
      <c r="R133" s="2"/>
      <c r="S133" s="2"/>
      <c r="T133" s="2"/>
      <c r="U133" s="2"/>
      <c r="V133" s="2"/>
      <c r="W133" s="2"/>
      <c r="X133" s="2"/>
    </row>
    <row r="134" spans="1:24" ht="45" customHeight="1">
      <c r="A134" s="1">
        <f t="shared" si="0"/>
        <v>129</v>
      </c>
      <c r="B134" s="7" t="s">
        <v>292</v>
      </c>
      <c r="C134" s="7" t="s">
        <v>14</v>
      </c>
      <c r="D134" s="8" t="s">
        <v>61</v>
      </c>
      <c r="E134" s="8" t="s">
        <v>16</v>
      </c>
      <c r="F134" s="8" t="s">
        <v>293</v>
      </c>
      <c r="G134" s="8" t="s">
        <v>294</v>
      </c>
      <c r="H134" s="10"/>
      <c r="I134" s="10">
        <v>1</v>
      </c>
      <c r="J134" s="10"/>
      <c r="K134" s="10"/>
      <c r="L134" s="10"/>
      <c r="M134" s="10"/>
      <c r="N134" s="10"/>
      <c r="O134" s="2"/>
      <c r="P134" s="2"/>
      <c r="Q134" s="2"/>
      <c r="R134" s="2"/>
      <c r="S134" s="2"/>
      <c r="T134" s="2"/>
      <c r="U134" s="2"/>
      <c r="V134" s="2"/>
      <c r="W134" s="2"/>
      <c r="X134" s="2"/>
    </row>
    <row r="135" spans="1:24" ht="45" customHeight="1">
      <c r="A135" s="1">
        <f t="shared" si="0"/>
        <v>130</v>
      </c>
      <c r="B135" s="7" t="s">
        <v>295</v>
      </c>
      <c r="C135" s="7" t="s">
        <v>296</v>
      </c>
      <c r="D135" s="8" t="s">
        <v>61</v>
      </c>
      <c r="E135" s="8" t="s">
        <v>137</v>
      </c>
      <c r="F135" s="29" t="s">
        <v>297</v>
      </c>
      <c r="G135" s="8" t="s">
        <v>298</v>
      </c>
      <c r="H135" s="10"/>
      <c r="I135" s="10"/>
      <c r="J135" s="10"/>
      <c r="K135" s="10"/>
      <c r="L135" s="10"/>
      <c r="M135" s="10"/>
      <c r="N135" s="10"/>
      <c r="O135" s="2"/>
      <c r="P135" s="2"/>
      <c r="Q135" s="2"/>
      <c r="R135" s="2"/>
      <c r="S135" s="2"/>
      <c r="T135" s="2"/>
      <c r="U135" s="2"/>
      <c r="V135" s="2"/>
      <c r="W135" s="2"/>
      <c r="X135" s="2"/>
    </row>
    <row r="136" spans="1:24" ht="45" customHeight="1">
      <c r="A136" s="1">
        <f t="shared" si="0"/>
        <v>131</v>
      </c>
      <c r="B136" s="7" t="s">
        <v>299</v>
      </c>
      <c r="C136" s="7" t="s">
        <v>14</v>
      </c>
      <c r="D136" s="8" t="s">
        <v>61</v>
      </c>
      <c r="E136" s="8" t="s">
        <v>16</v>
      </c>
      <c r="F136" s="7" t="s">
        <v>300</v>
      </c>
      <c r="G136" s="7" t="s">
        <v>24</v>
      </c>
      <c r="H136" s="10"/>
      <c r="I136" s="10">
        <v>1</v>
      </c>
      <c r="J136" s="10"/>
      <c r="K136" s="10"/>
      <c r="L136" s="10"/>
      <c r="M136" s="10"/>
      <c r="N136" s="10"/>
      <c r="O136" s="2"/>
      <c r="P136" s="2"/>
      <c r="Q136" s="2"/>
      <c r="R136" s="2"/>
      <c r="S136" s="2"/>
      <c r="T136" s="2"/>
      <c r="U136" s="2"/>
      <c r="V136" s="2"/>
      <c r="W136" s="2"/>
      <c r="X136" s="2"/>
    </row>
    <row r="137" spans="1:24" ht="45" customHeight="1">
      <c r="A137" s="1">
        <f t="shared" si="0"/>
        <v>132</v>
      </c>
      <c r="B137" s="7" t="s">
        <v>373</v>
      </c>
      <c r="C137" s="7" t="s">
        <v>14</v>
      </c>
      <c r="D137" s="8" t="s">
        <v>341</v>
      </c>
      <c r="E137" s="8" t="s">
        <v>137</v>
      </c>
      <c r="F137" s="29" t="s">
        <v>374</v>
      </c>
      <c r="G137" s="8" t="s">
        <v>375</v>
      </c>
      <c r="H137" s="10"/>
      <c r="I137" s="10"/>
      <c r="J137" s="10"/>
      <c r="K137" s="10"/>
      <c r="L137" s="10"/>
      <c r="M137" s="10"/>
      <c r="N137" s="10"/>
      <c r="O137" s="2"/>
      <c r="P137" s="2"/>
      <c r="Q137" s="2"/>
      <c r="R137" s="2"/>
      <c r="S137" s="2"/>
      <c r="T137" s="2"/>
      <c r="U137" s="2"/>
      <c r="V137" s="2"/>
      <c r="W137" s="2"/>
      <c r="X137" s="2"/>
    </row>
    <row r="138" spans="1:24" ht="45" customHeight="1">
      <c r="A138" s="1">
        <f t="shared" si="0"/>
        <v>133</v>
      </c>
      <c r="B138" s="7" t="s">
        <v>301</v>
      </c>
      <c r="C138" s="7" t="s">
        <v>14</v>
      </c>
      <c r="D138" s="8" t="s">
        <v>61</v>
      </c>
      <c r="E138" s="8" t="s">
        <v>16</v>
      </c>
      <c r="F138" s="9" t="s">
        <v>302</v>
      </c>
      <c r="G138" s="8" t="s">
        <v>32</v>
      </c>
      <c r="H138" s="10"/>
      <c r="I138" s="10">
        <v>1</v>
      </c>
      <c r="J138" s="10"/>
      <c r="K138" s="10"/>
      <c r="L138" s="10"/>
      <c r="M138" s="10"/>
      <c r="N138" s="10"/>
      <c r="O138" s="2"/>
      <c r="P138" s="2"/>
      <c r="Q138" s="2"/>
      <c r="R138" s="2"/>
      <c r="S138" s="2"/>
      <c r="T138" s="2"/>
      <c r="U138" s="2"/>
      <c r="V138" s="2"/>
      <c r="W138" s="2"/>
      <c r="X138" s="2"/>
    </row>
    <row r="139" spans="1:24" ht="45" customHeight="1">
      <c r="A139" s="1">
        <f t="shared" si="0"/>
        <v>134</v>
      </c>
      <c r="B139" s="7" t="s">
        <v>303</v>
      </c>
      <c r="C139" s="7" t="s">
        <v>14</v>
      </c>
      <c r="D139" s="8" t="s">
        <v>61</v>
      </c>
      <c r="E139" s="8" t="s">
        <v>16</v>
      </c>
      <c r="F139" s="8" t="s">
        <v>304</v>
      </c>
      <c r="G139" s="7" t="s">
        <v>305</v>
      </c>
      <c r="H139" s="10">
        <v>1</v>
      </c>
      <c r="I139" s="10"/>
      <c r="J139" s="10"/>
      <c r="K139" s="10"/>
      <c r="L139" s="10"/>
      <c r="M139" s="10"/>
      <c r="N139" s="10"/>
      <c r="O139" s="2"/>
      <c r="P139" s="2"/>
      <c r="Q139" s="2"/>
      <c r="R139" s="2"/>
      <c r="S139" s="2"/>
      <c r="T139" s="2"/>
      <c r="U139" s="2"/>
      <c r="V139" s="2"/>
      <c r="W139" s="2"/>
      <c r="X139" s="2"/>
    </row>
    <row r="140" spans="1:24" ht="45" customHeight="1">
      <c r="A140" s="1">
        <f t="shared" si="0"/>
        <v>135</v>
      </c>
      <c r="B140" s="8" t="s">
        <v>306</v>
      </c>
      <c r="C140" s="8" t="s">
        <v>14</v>
      </c>
      <c r="D140" s="8" t="s">
        <v>61</v>
      </c>
      <c r="E140" s="8" t="s">
        <v>22</v>
      </c>
      <c r="F140" s="8" t="s">
        <v>307</v>
      </c>
      <c r="G140" s="8" t="s">
        <v>308</v>
      </c>
      <c r="H140" s="10"/>
      <c r="I140" s="10"/>
      <c r="J140" s="10"/>
      <c r="K140" s="10"/>
      <c r="L140" s="10"/>
      <c r="M140" s="10"/>
      <c r="N140" s="10"/>
      <c r="O140" s="2"/>
      <c r="P140" s="2"/>
      <c r="Q140" s="2"/>
      <c r="R140" s="2"/>
      <c r="S140" s="2"/>
      <c r="T140" s="2"/>
      <c r="U140" s="2"/>
      <c r="V140" s="2"/>
      <c r="W140" s="2"/>
      <c r="X140" s="2"/>
    </row>
    <row r="141" spans="1:24" ht="45" customHeight="1">
      <c r="A141" s="1">
        <f t="shared" si="0"/>
        <v>136</v>
      </c>
      <c r="B141" s="7" t="s">
        <v>309</v>
      </c>
      <c r="C141" s="7" t="s">
        <v>14</v>
      </c>
      <c r="D141" s="8" t="s">
        <v>61</v>
      </c>
      <c r="E141" s="8" t="s">
        <v>64</v>
      </c>
      <c r="F141" s="8" t="s">
        <v>310</v>
      </c>
      <c r="G141" s="7" t="s">
        <v>32</v>
      </c>
      <c r="H141" s="10"/>
      <c r="I141" s="10"/>
      <c r="J141" s="10"/>
      <c r="K141" s="10"/>
      <c r="L141" s="10"/>
      <c r="M141" s="10"/>
      <c r="N141" s="10"/>
      <c r="O141" s="2"/>
      <c r="P141" s="2"/>
      <c r="Q141" s="2"/>
      <c r="R141" s="2"/>
      <c r="S141" s="2"/>
      <c r="T141" s="2"/>
      <c r="U141" s="2"/>
      <c r="V141" s="2"/>
      <c r="W141" s="2"/>
      <c r="X141" s="2"/>
    </row>
    <row r="142" spans="1:24" ht="45" customHeight="1">
      <c r="A142" s="1">
        <f t="shared" si="0"/>
        <v>137</v>
      </c>
      <c r="B142" s="7" t="s">
        <v>309</v>
      </c>
      <c r="C142" s="7" t="s">
        <v>14</v>
      </c>
      <c r="D142" s="8" t="s">
        <v>61</v>
      </c>
      <c r="E142" s="8" t="s">
        <v>16</v>
      </c>
      <c r="F142" s="8" t="s">
        <v>310</v>
      </c>
      <c r="G142" s="8" t="s">
        <v>32</v>
      </c>
      <c r="H142" s="10"/>
      <c r="I142" s="10">
        <v>1</v>
      </c>
      <c r="J142" s="10"/>
      <c r="K142" s="10"/>
      <c r="L142" s="10"/>
      <c r="M142" s="10"/>
      <c r="N142" s="10"/>
      <c r="O142" s="2"/>
      <c r="P142" s="2"/>
      <c r="Q142" s="2"/>
      <c r="R142" s="2"/>
      <c r="S142" s="2"/>
      <c r="T142" s="2"/>
      <c r="U142" s="2"/>
      <c r="V142" s="2"/>
      <c r="W142" s="2"/>
      <c r="X142" s="2"/>
    </row>
    <row r="143" spans="1:24" ht="45" customHeight="1">
      <c r="A143" s="1">
        <f t="shared" si="0"/>
        <v>138</v>
      </c>
      <c r="B143" s="7" t="s">
        <v>376</v>
      </c>
      <c r="C143" s="7" t="s">
        <v>14</v>
      </c>
      <c r="D143" s="8" t="s">
        <v>341</v>
      </c>
      <c r="E143" s="25" t="s">
        <v>344</v>
      </c>
      <c r="F143" s="20" t="s">
        <v>377</v>
      </c>
      <c r="G143" s="8" t="s">
        <v>32</v>
      </c>
      <c r="H143" s="10"/>
      <c r="I143" s="10"/>
      <c r="J143" s="10"/>
      <c r="K143" s="21"/>
      <c r="L143" s="21"/>
      <c r="M143" s="21"/>
      <c r="N143" s="10"/>
      <c r="O143" s="2"/>
      <c r="P143" s="2"/>
      <c r="Q143" s="2"/>
      <c r="R143" s="2"/>
      <c r="S143" s="2"/>
      <c r="T143" s="2"/>
      <c r="U143" s="2"/>
      <c r="V143" s="2"/>
      <c r="W143" s="2"/>
      <c r="X143" s="2"/>
    </row>
    <row r="144" spans="1:24" ht="45" customHeight="1">
      <c r="A144" s="1">
        <f t="shared" si="0"/>
        <v>139</v>
      </c>
      <c r="B144" s="7" t="s">
        <v>311</v>
      </c>
      <c r="C144" s="7" t="s">
        <v>2</v>
      </c>
      <c r="D144" s="8" t="s">
        <v>61</v>
      </c>
      <c r="E144" s="8" t="s">
        <v>16</v>
      </c>
      <c r="F144" s="30" t="s">
        <v>312</v>
      </c>
      <c r="G144" s="8" t="s">
        <v>32</v>
      </c>
      <c r="H144" s="10">
        <v>1</v>
      </c>
      <c r="I144" s="10"/>
      <c r="J144" s="10"/>
      <c r="K144" s="21"/>
      <c r="L144" s="21"/>
      <c r="M144" s="21"/>
      <c r="N144" s="10"/>
      <c r="O144" s="2"/>
      <c r="P144" s="2"/>
      <c r="Q144" s="2"/>
      <c r="R144" s="2"/>
      <c r="S144" s="2"/>
      <c r="T144" s="2"/>
      <c r="U144" s="2"/>
      <c r="V144" s="2"/>
      <c r="W144" s="2"/>
      <c r="X144" s="2"/>
    </row>
    <row r="145" spans="1:24" ht="45" customHeight="1">
      <c r="A145" s="1">
        <f t="shared" si="0"/>
        <v>140</v>
      </c>
      <c r="B145" s="7" t="s">
        <v>313</v>
      </c>
      <c r="C145" s="7" t="s">
        <v>14</v>
      </c>
      <c r="D145" s="8" t="s">
        <v>61</v>
      </c>
      <c r="E145" s="8" t="s">
        <v>16</v>
      </c>
      <c r="F145" s="8" t="s">
        <v>314</v>
      </c>
      <c r="G145" s="7" t="s">
        <v>315</v>
      </c>
      <c r="H145" s="10">
        <v>1</v>
      </c>
      <c r="I145" s="10"/>
      <c r="J145" s="10"/>
      <c r="K145" s="10"/>
      <c r="L145" s="10"/>
      <c r="M145" s="10"/>
      <c r="N145" s="10"/>
      <c r="O145" s="2"/>
      <c r="P145" s="2"/>
      <c r="Q145" s="2"/>
      <c r="R145" s="2"/>
      <c r="S145" s="2"/>
      <c r="T145" s="2"/>
      <c r="U145" s="2"/>
      <c r="V145" s="2"/>
      <c r="W145" s="2"/>
      <c r="X145" s="2"/>
    </row>
    <row r="146" spans="1:24" ht="45" customHeight="1">
      <c r="A146" s="1">
        <f t="shared" si="0"/>
        <v>141</v>
      </c>
      <c r="B146" s="7" t="s">
        <v>316</v>
      </c>
      <c r="C146" s="8" t="s">
        <v>14</v>
      </c>
      <c r="D146" s="8" t="s">
        <v>61</v>
      </c>
      <c r="E146" s="8" t="s">
        <v>16</v>
      </c>
      <c r="F146" s="7" t="s">
        <v>317</v>
      </c>
      <c r="G146" s="7" t="s">
        <v>24</v>
      </c>
      <c r="H146" s="10">
        <v>1</v>
      </c>
      <c r="I146" s="10"/>
      <c r="J146" s="10"/>
      <c r="K146" s="21"/>
      <c r="L146" s="21"/>
      <c r="M146" s="21"/>
      <c r="N146" s="10"/>
      <c r="O146" s="2"/>
      <c r="P146" s="2"/>
      <c r="Q146" s="2"/>
      <c r="R146" s="2"/>
      <c r="S146" s="2"/>
      <c r="T146" s="2"/>
      <c r="U146" s="2"/>
      <c r="V146" s="2"/>
      <c r="W146" s="2"/>
      <c r="X146" s="2"/>
    </row>
    <row r="147" spans="1:24" ht="45" customHeight="1">
      <c r="A147" s="1">
        <f t="shared" si="0"/>
        <v>142</v>
      </c>
      <c r="B147" s="7" t="s">
        <v>318</v>
      </c>
      <c r="C147" s="7" t="s">
        <v>14</v>
      </c>
      <c r="D147" s="8" t="s">
        <v>61</v>
      </c>
      <c r="E147" s="8" t="s">
        <v>16</v>
      </c>
      <c r="F147" s="8" t="s">
        <v>319</v>
      </c>
      <c r="G147" s="7" t="s">
        <v>320</v>
      </c>
      <c r="H147" s="10">
        <v>1</v>
      </c>
      <c r="I147" s="10"/>
      <c r="J147" s="10"/>
      <c r="K147" s="10"/>
      <c r="L147" s="10"/>
      <c r="M147" s="10"/>
      <c r="N147" s="10"/>
      <c r="O147" s="2"/>
      <c r="P147" s="2"/>
      <c r="Q147" s="2"/>
      <c r="R147" s="2"/>
      <c r="S147" s="2"/>
      <c r="T147" s="2"/>
      <c r="U147" s="2"/>
      <c r="V147" s="2"/>
      <c r="W147" s="2"/>
      <c r="X147" s="2"/>
    </row>
    <row r="148" spans="1:24" ht="45" customHeight="1">
      <c r="A148" s="1">
        <f t="shared" si="0"/>
        <v>143</v>
      </c>
      <c r="B148" s="7" t="s">
        <v>321</v>
      </c>
      <c r="C148" s="7" t="s">
        <v>2</v>
      </c>
      <c r="D148" s="8" t="s">
        <v>61</v>
      </c>
      <c r="E148" s="8" t="s">
        <v>16</v>
      </c>
      <c r="F148" s="8" t="s">
        <v>322</v>
      </c>
      <c r="G148" s="44" t="s">
        <v>323</v>
      </c>
      <c r="H148" s="10">
        <v>1</v>
      </c>
      <c r="I148" s="10"/>
      <c r="J148" s="10"/>
      <c r="K148" s="10"/>
      <c r="L148" s="10"/>
      <c r="M148" s="10"/>
      <c r="N148" s="10"/>
      <c r="O148" s="2"/>
      <c r="P148" s="2"/>
      <c r="Q148" s="2"/>
      <c r="R148" s="2"/>
      <c r="S148" s="2"/>
      <c r="T148" s="2"/>
      <c r="U148" s="2"/>
      <c r="V148" s="2"/>
      <c r="W148" s="2"/>
      <c r="X148" s="2"/>
    </row>
    <row r="149" spans="1:24" ht="45" customHeight="1">
      <c r="A149" s="1">
        <f t="shared" si="0"/>
        <v>144</v>
      </c>
      <c r="B149" s="7" t="s">
        <v>324</v>
      </c>
      <c r="C149" s="7" t="s">
        <v>14</v>
      </c>
      <c r="D149" s="8" t="s">
        <v>61</v>
      </c>
      <c r="E149" s="8" t="s">
        <v>16</v>
      </c>
      <c r="F149" s="8" t="s">
        <v>325</v>
      </c>
      <c r="G149" s="8" t="s">
        <v>326</v>
      </c>
      <c r="H149" s="10"/>
      <c r="I149" s="10"/>
      <c r="J149" s="10">
        <v>1</v>
      </c>
      <c r="K149" s="10">
        <v>1</v>
      </c>
      <c r="L149" s="10"/>
      <c r="M149" s="10"/>
      <c r="N149" s="10"/>
      <c r="O149" s="2"/>
      <c r="P149" s="2"/>
      <c r="Q149" s="2"/>
      <c r="R149" s="2"/>
      <c r="S149" s="2"/>
      <c r="T149" s="2"/>
      <c r="U149" s="2"/>
      <c r="V149" s="2"/>
      <c r="W149" s="2"/>
      <c r="X149" s="2"/>
    </row>
    <row r="150" spans="1:24" ht="45" customHeight="1">
      <c r="A150" s="1">
        <f t="shared" si="0"/>
        <v>145</v>
      </c>
      <c r="B150" s="7" t="s">
        <v>327</v>
      </c>
      <c r="C150" s="7" t="s">
        <v>14</v>
      </c>
      <c r="D150" s="8" t="s">
        <v>61</v>
      </c>
      <c r="E150" s="8" t="s">
        <v>16</v>
      </c>
      <c r="F150" s="7" t="s">
        <v>328</v>
      </c>
      <c r="G150" s="7" t="s">
        <v>329</v>
      </c>
      <c r="H150" s="10">
        <v>1</v>
      </c>
      <c r="I150" s="10"/>
      <c r="J150" s="10"/>
      <c r="K150" s="10"/>
      <c r="L150" s="10"/>
      <c r="M150" s="10"/>
      <c r="N150" s="10"/>
      <c r="O150" s="2"/>
      <c r="P150" s="2"/>
      <c r="Q150" s="2"/>
      <c r="R150" s="2"/>
      <c r="S150" s="2"/>
      <c r="T150" s="2"/>
      <c r="U150" s="2"/>
      <c r="V150" s="2"/>
      <c r="W150" s="2"/>
      <c r="X150" s="2"/>
    </row>
    <row r="151" spans="1:24" ht="45" customHeight="1">
      <c r="A151" s="1">
        <f t="shared" si="0"/>
        <v>146</v>
      </c>
      <c r="B151" s="7" t="s">
        <v>327</v>
      </c>
      <c r="C151" s="7" t="s">
        <v>14</v>
      </c>
      <c r="D151" s="8" t="s">
        <v>61</v>
      </c>
      <c r="E151" s="8" t="s">
        <v>64</v>
      </c>
      <c r="F151" s="8" t="s">
        <v>330</v>
      </c>
      <c r="G151" s="7" t="s">
        <v>331</v>
      </c>
      <c r="H151" s="10"/>
      <c r="I151" s="10"/>
      <c r="J151" s="10"/>
      <c r="K151" s="10"/>
      <c r="L151" s="10"/>
      <c r="M151" s="10"/>
      <c r="N151" s="10"/>
      <c r="O151" s="2"/>
      <c r="P151" s="2"/>
      <c r="Q151" s="2"/>
      <c r="R151" s="2"/>
      <c r="S151" s="2"/>
      <c r="T151" s="2"/>
      <c r="U151" s="2"/>
      <c r="V151" s="2"/>
      <c r="W151" s="2"/>
      <c r="X151" s="2"/>
    </row>
    <row r="152" spans="1:24" ht="45" customHeight="1">
      <c r="A152" s="1">
        <f t="shared" si="0"/>
        <v>147</v>
      </c>
      <c r="B152" s="7" t="s">
        <v>378</v>
      </c>
      <c r="C152" s="7" t="s">
        <v>2</v>
      </c>
      <c r="D152" s="8" t="s">
        <v>341</v>
      </c>
      <c r="E152" s="7" t="s">
        <v>137</v>
      </c>
      <c r="F152" s="29" t="s">
        <v>379</v>
      </c>
      <c r="G152" s="7" t="s">
        <v>32</v>
      </c>
      <c r="H152" s="10"/>
      <c r="I152" s="10"/>
      <c r="J152" s="10"/>
      <c r="K152" s="10"/>
      <c r="L152" s="10"/>
      <c r="M152" s="10"/>
      <c r="N152" s="10"/>
      <c r="O152" s="2"/>
      <c r="P152" s="2"/>
      <c r="Q152" s="2"/>
      <c r="R152" s="2"/>
      <c r="S152" s="2"/>
      <c r="T152" s="2"/>
      <c r="U152" s="2"/>
      <c r="V152" s="2"/>
      <c r="W152" s="2"/>
      <c r="X152" s="2"/>
    </row>
    <row r="153" spans="1:24" ht="45" customHeight="1">
      <c r="A153" s="1">
        <f t="shared" si="0"/>
        <v>148</v>
      </c>
      <c r="B153" s="7" t="s">
        <v>56</v>
      </c>
      <c r="C153" s="7" t="s">
        <v>2</v>
      </c>
      <c r="D153" s="8" t="s">
        <v>20</v>
      </c>
      <c r="E153" s="7" t="s">
        <v>16</v>
      </c>
      <c r="F153" s="9" t="s">
        <v>57</v>
      </c>
      <c r="G153" s="8" t="s">
        <v>32</v>
      </c>
      <c r="H153" s="10"/>
      <c r="I153" s="10"/>
      <c r="J153" s="10">
        <v>1</v>
      </c>
      <c r="K153" s="10">
        <v>1</v>
      </c>
      <c r="L153" s="10"/>
      <c r="M153" s="10"/>
      <c r="N153" s="10"/>
      <c r="O153" s="2"/>
      <c r="P153" s="2"/>
      <c r="Q153" s="2"/>
      <c r="R153" s="2"/>
      <c r="S153" s="2"/>
      <c r="T153" s="2"/>
      <c r="U153" s="2"/>
      <c r="V153" s="2"/>
      <c r="W153" s="2"/>
      <c r="X153" s="2"/>
    </row>
    <row r="154" spans="1:24" ht="45" customHeight="1">
      <c r="A154" s="1">
        <f t="shared" si="0"/>
        <v>149</v>
      </c>
      <c r="B154" s="7" t="s">
        <v>58</v>
      </c>
      <c r="C154" s="7" t="s">
        <v>14</v>
      </c>
      <c r="D154" s="8" t="s">
        <v>20</v>
      </c>
      <c r="E154" s="8" t="s">
        <v>16</v>
      </c>
      <c r="F154" s="8" t="s">
        <v>59</v>
      </c>
      <c r="G154" s="29" t="s">
        <v>18</v>
      </c>
      <c r="H154" s="10"/>
      <c r="I154" s="10"/>
      <c r="J154" s="10">
        <v>1</v>
      </c>
      <c r="K154" s="10">
        <v>1</v>
      </c>
      <c r="L154" s="10"/>
      <c r="M154" s="10"/>
      <c r="N154" s="10">
        <v>1</v>
      </c>
      <c r="O154" s="2"/>
      <c r="P154" s="2"/>
      <c r="Q154" s="2"/>
      <c r="R154" s="2"/>
      <c r="S154" s="2"/>
      <c r="T154" s="2"/>
      <c r="U154" s="2"/>
      <c r="V154" s="2"/>
      <c r="W154" s="2"/>
      <c r="X154" s="2"/>
    </row>
    <row r="155" spans="1:24" ht="45" customHeight="1">
      <c r="A155" s="1">
        <f t="shared" si="0"/>
        <v>150</v>
      </c>
      <c r="B155" s="7" t="s">
        <v>58</v>
      </c>
      <c r="C155" s="7" t="s">
        <v>14</v>
      </c>
      <c r="D155" s="8" t="s">
        <v>61</v>
      </c>
      <c r="E155" s="7" t="s">
        <v>16</v>
      </c>
      <c r="F155" s="8" t="s">
        <v>332</v>
      </c>
      <c r="G155" s="24" t="s">
        <v>333</v>
      </c>
      <c r="H155" s="10">
        <v>1</v>
      </c>
      <c r="I155" s="10"/>
      <c r="J155" s="10"/>
      <c r="K155" s="10"/>
      <c r="L155" s="10"/>
      <c r="M155" s="10"/>
      <c r="N155" s="10"/>
      <c r="O155" s="2"/>
      <c r="P155" s="2"/>
      <c r="Q155" s="2"/>
      <c r="R155" s="2"/>
      <c r="S155" s="2"/>
      <c r="T155" s="2"/>
      <c r="U155" s="2"/>
      <c r="V155" s="2"/>
      <c r="W155" s="2"/>
      <c r="X155" s="2"/>
    </row>
    <row r="156" spans="1:24" ht="45" customHeight="1">
      <c r="A156" s="1">
        <f t="shared" si="0"/>
        <v>151</v>
      </c>
      <c r="B156" s="8" t="s">
        <v>58</v>
      </c>
      <c r="C156" s="8" t="s">
        <v>14</v>
      </c>
      <c r="D156" s="8" t="s">
        <v>61</v>
      </c>
      <c r="E156" s="8" t="s">
        <v>64</v>
      </c>
      <c r="F156" s="29" t="s">
        <v>334</v>
      </c>
      <c r="G156" s="8" t="s">
        <v>335</v>
      </c>
      <c r="H156" s="10"/>
      <c r="I156" s="10"/>
      <c r="J156" s="10"/>
      <c r="K156" s="10"/>
      <c r="L156" s="10"/>
      <c r="M156" s="10"/>
      <c r="N156" s="10"/>
      <c r="O156" s="2"/>
      <c r="P156" s="2"/>
      <c r="Q156" s="2"/>
      <c r="R156" s="2"/>
      <c r="S156" s="2"/>
      <c r="T156" s="2"/>
      <c r="U156" s="2"/>
      <c r="V156" s="2"/>
      <c r="W156" s="2"/>
      <c r="X156" s="2"/>
    </row>
    <row r="157" spans="1:24" ht="45" customHeight="1">
      <c r="A157" s="1">
        <f t="shared" si="0"/>
        <v>152</v>
      </c>
      <c r="B157" s="8" t="s">
        <v>336</v>
      </c>
      <c r="C157" s="8" t="s">
        <v>14</v>
      </c>
      <c r="D157" s="8" t="s">
        <v>61</v>
      </c>
      <c r="E157" s="8" t="s">
        <v>25</v>
      </c>
      <c r="F157" s="30" t="s">
        <v>337</v>
      </c>
      <c r="G157" s="8" t="s">
        <v>32</v>
      </c>
      <c r="H157" s="10"/>
      <c r="I157" s="10"/>
      <c r="J157" s="10"/>
      <c r="K157" s="10"/>
      <c r="L157" s="10"/>
      <c r="M157" s="10"/>
      <c r="N157" s="10"/>
      <c r="O157" s="2"/>
      <c r="P157" s="2"/>
      <c r="Q157" s="2"/>
      <c r="R157" s="2"/>
      <c r="S157" s="2"/>
      <c r="T157" s="2"/>
      <c r="U157" s="2"/>
      <c r="V157" s="2"/>
      <c r="W157" s="2"/>
      <c r="X157" s="2"/>
    </row>
    <row r="158" spans="1:24" ht="45" customHeight="1">
      <c r="A158" s="1">
        <f t="shared" si="0"/>
        <v>153</v>
      </c>
      <c r="B158" s="7" t="s">
        <v>338</v>
      </c>
      <c r="C158" s="7" t="s">
        <v>2</v>
      </c>
      <c r="D158" s="8" t="s">
        <v>61</v>
      </c>
      <c r="E158" s="8" t="s">
        <v>64</v>
      </c>
      <c r="F158" s="8" t="s">
        <v>339</v>
      </c>
      <c r="G158" s="8" t="s">
        <v>340</v>
      </c>
      <c r="H158" s="10"/>
      <c r="I158" s="10"/>
      <c r="J158" s="10"/>
      <c r="K158" s="10"/>
      <c r="L158" s="10"/>
      <c r="M158" s="10"/>
      <c r="N158" s="10"/>
      <c r="O158" s="2"/>
      <c r="P158" s="2"/>
      <c r="Q158" s="2"/>
      <c r="R158" s="2"/>
      <c r="S158" s="2"/>
      <c r="T158" s="2"/>
      <c r="U158" s="2"/>
      <c r="V158" s="2"/>
      <c r="W158" s="2"/>
      <c r="X158" s="2"/>
    </row>
    <row r="159" spans="1:24" ht="19.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row>
    <row r="160" spans="1:24" ht="30" customHeight="1">
      <c r="A160" s="1"/>
      <c r="B160" s="11" t="s">
        <v>382</v>
      </c>
      <c r="C160" s="10">
        <f>COUNTIF(E6:E158,"Cash benefit")</f>
        <v>73</v>
      </c>
      <c r="D160" s="2"/>
      <c r="E160" s="2"/>
      <c r="F160" s="2"/>
      <c r="G160" s="41" t="s">
        <v>383</v>
      </c>
      <c r="H160" s="40">
        <f t="shared" ref="H160:J160" si="1">SUM(H6:H158)</f>
        <v>29</v>
      </c>
      <c r="I160" s="10">
        <f t="shared" si="1"/>
        <v>17</v>
      </c>
      <c r="J160" s="10">
        <f t="shared" si="1"/>
        <v>24</v>
      </c>
      <c r="K160" s="10">
        <f t="shared" ref="K160:N160" si="2">SUM(K6:K158)</f>
        <v>14</v>
      </c>
      <c r="L160" s="10">
        <f t="shared" si="2"/>
        <v>2</v>
      </c>
      <c r="M160" s="10">
        <f t="shared" si="2"/>
        <v>8</v>
      </c>
      <c r="N160" s="26">
        <f t="shared" si="2"/>
        <v>6</v>
      </c>
      <c r="O160" s="2"/>
      <c r="P160" s="2"/>
      <c r="Q160" s="2"/>
      <c r="R160" s="2"/>
      <c r="S160" s="2"/>
      <c r="T160" s="2"/>
      <c r="U160" s="2"/>
      <c r="V160" s="2"/>
      <c r="W160" s="2"/>
      <c r="X160" s="2"/>
    </row>
    <row r="161" spans="1:24" ht="30" customHeight="1">
      <c r="A161" s="1"/>
      <c r="B161" s="8" t="s">
        <v>384</v>
      </c>
      <c r="C161" s="10">
        <f>H160</f>
        <v>29</v>
      </c>
      <c r="D161" s="2"/>
      <c r="E161" s="2"/>
      <c r="F161" s="2"/>
      <c r="G161" s="2"/>
      <c r="H161" s="2"/>
      <c r="I161" s="2"/>
      <c r="J161" s="2"/>
      <c r="K161" s="2"/>
      <c r="L161" s="2"/>
      <c r="M161" s="2"/>
      <c r="N161" s="2"/>
      <c r="O161" s="2"/>
      <c r="P161" s="2"/>
      <c r="Q161" s="2"/>
      <c r="R161" s="2"/>
      <c r="S161" s="2"/>
      <c r="T161" s="2"/>
      <c r="U161" s="2"/>
      <c r="V161" s="2"/>
      <c r="W161" s="2"/>
      <c r="X161" s="2"/>
    </row>
    <row r="162" spans="1:24" ht="30" customHeight="1">
      <c r="A162" s="1"/>
      <c r="B162" s="8" t="s">
        <v>385</v>
      </c>
      <c r="C162" s="10">
        <f>I160</f>
        <v>17</v>
      </c>
      <c r="D162" s="2"/>
      <c r="E162" s="2"/>
      <c r="F162" s="2"/>
      <c r="G162" s="2"/>
      <c r="H162" s="2"/>
      <c r="I162" s="2"/>
      <c r="J162" s="2"/>
      <c r="K162" s="2"/>
      <c r="L162" s="2"/>
      <c r="M162" s="2"/>
      <c r="N162" s="2"/>
      <c r="O162" s="2"/>
      <c r="P162" s="2"/>
      <c r="Q162" s="2"/>
      <c r="R162" s="2"/>
      <c r="S162" s="2"/>
      <c r="T162" s="2"/>
      <c r="U162" s="2"/>
      <c r="V162" s="2"/>
      <c r="W162" s="2"/>
      <c r="X162" s="2"/>
    </row>
    <row r="163" spans="1:24" ht="30" customHeight="1">
      <c r="A163" s="1"/>
      <c r="B163" s="8" t="s">
        <v>386</v>
      </c>
      <c r="C163" s="10">
        <f>J160</f>
        <v>24</v>
      </c>
      <c r="D163" s="2"/>
      <c r="E163" s="2"/>
      <c r="F163" s="2"/>
      <c r="G163" s="2"/>
      <c r="H163" s="2"/>
      <c r="I163" s="2"/>
      <c r="J163" s="2"/>
      <c r="K163" s="2"/>
      <c r="L163" s="2"/>
      <c r="M163" s="2"/>
      <c r="N163" s="2"/>
      <c r="O163" s="2"/>
      <c r="P163" s="2"/>
      <c r="Q163" s="2"/>
      <c r="R163" s="2"/>
      <c r="S163" s="2"/>
      <c r="T163" s="2"/>
      <c r="U163" s="2"/>
      <c r="V163" s="2"/>
      <c r="W163" s="2"/>
      <c r="X163" s="2"/>
    </row>
    <row r="164" spans="1:24" ht="30" customHeight="1">
      <c r="A164" s="1"/>
      <c r="B164" s="10" t="s">
        <v>387</v>
      </c>
      <c r="C164" s="10">
        <f>COUNTIF(E6:E158,"Paid Leave")</f>
        <v>19</v>
      </c>
      <c r="D164" s="2"/>
      <c r="E164" s="2"/>
      <c r="F164" s="2"/>
      <c r="G164" s="2"/>
      <c r="H164" s="2"/>
      <c r="I164" s="2"/>
      <c r="J164" s="2"/>
      <c r="K164" s="2"/>
      <c r="L164" s="2"/>
      <c r="M164" s="2"/>
      <c r="N164" s="2"/>
      <c r="O164" s="2"/>
      <c r="P164" s="2"/>
      <c r="Q164" s="2"/>
      <c r="R164" s="2"/>
      <c r="S164" s="2"/>
      <c r="T164" s="2"/>
      <c r="U164" s="2"/>
      <c r="V164" s="2"/>
      <c r="W164" s="2"/>
      <c r="X164" s="2"/>
    </row>
    <row r="165" spans="1:24" ht="30" customHeight="1">
      <c r="A165" s="1"/>
      <c r="B165" s="11" t="s">
        <v>64</v>
      </c>
      <c r="C165" s="10">
        <f>COUNTIF(E6:E158,"In kind")</f>
        <v>36</v>
      </c>
      <c r="D165" s="2"/>
      <c r="E165" s="2"/>
      <c r="F165" s="2"/>
      <c r="G165" s="2"/>
      <c r="H165" s="2"/>
      <c r="I165" s="2"/>
      <c r="J165" s="2"/>
      <c r="K165" s="2"/>
      <c r="L165" s="2"/>
      <c r="M165" s="2"/>
      <c r="N165" s="2"/>
      <c r="O165" s="2"/>
      <c r="P165" s="2"/>
      <c r="Q165" s="2"/>
      <c r="R165" s="2"/>
      <c r="S165" s="2"/>
      <c r="T165" s="2"/>
      <c r="U165" s="2"/>
      <c r="V165" s="2"/>
      <c r="W165" s="2"/>
      <c r="X165" s="2"/>
    </row>
    <row r="166" spans="1:24" ht="30" customHeight="1">
      <c r="A166" s="1"/>
      <c r="B166" s="10" t="s">
        <v>137</v>
      </c>
      <c r="C166" s="10">
        <f>COUNTIF(E4:E158,"Services")</f>
        <v>12</v>
      </c>
      <c r="D166" s="2"/>
      <c r="E166" s="2"/>
      <c r="F166" s="2"/>
      <c r="G166" s="2"/>
      <c r="H166" s="2"/>
      <c r="I166" s="2"/>
      <c r="J166" s="2"/>
      <c r="K166" s="2"/>
      <c r="L166" s="2"/>
      <c r="M166" s="2"/>
      <c r="N166" s="2"/>
      <c r="O166" s="2"/>
      <c r="P166" s="2"/>
      <c r="Q166" s="2"/>
      <c r="R166" s="2"/>
      <c r="S166" s="2"/>
      <c r="T166" s="2"/>
      <c r="U166" s="2"/>
      <c r="V166" s="2"/>
      <c r="W166" s="2"/>
      <c r="X166" s="2"/>
    </row>
    <row r="167" spans="1:24" ht="30" customHeight="1">
      <c r="A167" s="1"/>
      <c r="B167" s="10" t="s">
        <v>344</v>
      </c>
      <c r="C167" s="10">
        <f>COUNTIF(E4:E158,"Job protection")</f>
        <v>5</v>
      </c>
      <c r="D167" s="2"/>
      <c r="E167" s="2"/>
      <c r="F167" s="2"/>
      <c r="G167" s="2"/>
      <c r="H167" s="2"/>
      <c r="I167" s="2"/>
      <c r="J167" s="2"/>
      <c r="K167" s="2"/>
      <c r="L167" s="2"/>
      <c r="M167" s="2"/>
      <c r="N167" s="2"/>
      <c r="O167" s="2"/>
      <c r="P167" s="2"/>
      <c r="Q167" s="2"/>
      <c r="R167" s="2"/>
      <c r="S167" s="2"/>
      <c r="T167" s="2"/>
      <c r="U167" s="2"/>
      <c r="V167" s="2"/>
      <c r="W167" s="2"/>
      <c r="X167" s="2"/>
    </row>
    <row r="168" spans="1:24" ht="30" customHeight="1">
      <c r="A168" s="1"/>
      <c r="B168" s="10" t="s">
        <v>12</v>
      </c>
      <c r="C168" s="10">
        <f>N160</f>
        <v>6</v>
      </c>
      <c r="D168" s="2"/>
      <c r="E168" s="2"/>
      <c r="F168" s="2"/>
      <c r="G168" s="2"/>
      <c r="H168" s="2"/>
      <c r="I168" s="2"/>
      <c r="J168" s="2"/>
      <c r="K168" s="2"/>
      <c r="L168" s="2"/>
      <c r="M168" s="2"/>
      <c r="N168" s="2"/>
      <c r="O168" s="2"/>
      <c r="P168" s="2"/>
      <c r="Q168" s="2"/>
      <c r="R168" s="2"/>
      <c r="S168" s="2"/>
      <c r="T168" s="2"/>
      <c r="U168" s="2"/>
      <c r="V168" s="2"/>
      <c r="W168" s="2"/>
      <c r="X168" s="2"/>
    </row>
    <row r="169" spans="1:24" ht="30" customHeight="1">
      <c r="A169" s="1"/>
      <c r="B169" s="10" t="s">
        <v>388</v>
      </c>
      <c r="C169" s="26">
        <f>A158</f>
        <v>153</v>
      </c>
      <c r="D169" s="2"/>
      <c r="E169" s="2"/>
      <c r="F169" s="2"/>
      <c r="G169" s="2"/>
      <c r="H169" s="2"/>
      <c r="I169" s="2"/>
      <c r="J169" s="2"/>
      <c r="K169" s="2"/>
      <c r="L169" s="2"/>
      <c r="M169" s="2"/>
      <c r="N169" s="2"/>
      <c r="O169" s="2"/>
      <c r="P169" s="2"/>
      <c r="Q169" s="2"/>
      <c r="R169" s="2"/>
      <c r="S169" s="2"/>
      <c r="T169" s="2"/>
      <c r="U169" s="2"/>
      <c r="V169" s="2"/>
      <c r="W169" s="2"/>
      <c r="X169" s="2"/>
    </row>
    <row r="170" spans="1:24" ht="30" customHeight="1">
      <c r="A170" s="1"/>
      <c r="B170" s="10" t="s">
        <v>389</v>
      </c>
      <c r="C170" s="26">
        <f t="array" ref="C170">SUMPRODUCT(1/COUNTIF(B6:B158,B6:B158))</f>
        <v>98.000000000000014</v>
      </c>
      <c r="D170" s="2"/>
      <c r="E170" s="2"/>
      <c r="F170" s="2"/>
      <c r="G170" s="2"/>
      <c r="H170" s="2"/>
      <c r="I170" s="2"/>
      <c r="J170" s="2"/>
      <c r="K170" s="2"/>
      <c r="L170" s="2"/>
      <c r="M170" s="2"/>
      <c r="N170" s="2"/>
      <c r="O170" s="2"/>
      <c r="P170" s="2"/>
      <c r="Q170" s="2"/>
      <c r="R170" s="2"/>
      <c r="S170" s="2"/>
      <c r="T170" s="2"/>
      <c r="U170" s="2"/>
      <c r="V170" s="2"/>
      <c r="W170" s="2"/>
      <c r="X170" s="2"/>
    </row>
    <row r="171" spans="1:24" ht="45" customHeight="1">
      <c r="A171" s="1"/>
      <c r="B171" s="6"/>
      <c r="C171" s="2"/>
      <c r="D171" s="2"/>
      <c r="E171" s="2"/>
      <c r="F171" s="2"/>
      <c r="G171" s="2"/>
      <c r="H171" s="2"/>
      <c r="I171" s="2"/>
      <c r="J171" s="2"/>
      <c r="K171" s="2"/>
      <c r="L171" s="2"/>
      <c r="M171" s="2"/>
      <c r="N171" s="2"/>
      <c r="O171" s="2"/>
      <c r="P171" s="2"/>
      <c r="Q171" s="2"/>
      <c r="R171" s="2"/>
      <c r="S171" s="2"/>
      <c r="T171" s="2"/>
      <c r="U171" s="2"/>
      <c r="V171" s="2"/>
      <c r="W171" s="2"/>
      <c r="X171" s="2"/>
    </row>
    <row r="172" spans="1:24" ht="69" customHeight="1">
      <c r="A172" s="1"/>
      <c r="C172" s="51" t="s">
        <v>390</v>
      </c>
      <c r="D172" s="52"/>
      <c r="E172" s="52"/>
      <c r="F172" s="52"/>
      <c r="G172" s="2"/>
      <c r="H172" s="2"/>
      <c r="I172" s="2"/>
      <c r="J172" s="2"/>
      <c r="K172" s="2"/>
      <c r="L172" s="2"/>
      <c r="M172" s="2"/>
      <c r="N172" s="2"/>
      <c r="O172" s="2"/>
      <c r="P172" s="2"/>
      <c r="Q172" s="2"/>
      <c r="R172" s="2"/>
      <c r="S172" s="2"/>
      <c r="T172" s="2"/>
      <c r="U172" s="2"/>
      <c r="V172" s="2"/>
      <c r="W172" s="2"/>
      <c r="X172" s="2"/>
    </row>
    <row r="173" spans="1:24" ht="4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row>
    <row r="174" spans="1:24" ht="4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row>
    <row r="175" spans="1:24" ht="4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row>
    <row r="176" spans="1:24" ht="4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row>
    <row r="177" spans="1:24" ht="4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row>
    <row r="178" spans="1:24" ht="4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row>
    <row r="179" spans="1:24" ht="4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row>
    <row r="180" spans="1:24" ht="4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row>
    <row r="181" spans="1:24" ht="4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row>
    <row r="182" spans="1:24" ht="4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row>
    <row r="183" spans="1:24" ht="4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row>
    <row r="184" spans="1:24" ht="4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row>
    <row r="185" spans="1:24" ht="4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row>
    <row r="186" spans="1:24" ht="4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row>
    <row r="187" spans="1:24" ht="4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row>
    <row r="188" spans="1:24" ht="4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row>
    <row r="189" spans="1:24" ht="4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row>
    <row r="190" spans="1:24" ht="4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row>
    <row r="191" spans="1:24" ht="4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row>
    <row r="192" spans="1:24" ht="4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row>
    <row r="193" spans="1:24" ht="4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row>
    <row r="194" spans="1:24" ht="4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row>
    <row r="195" spans="1:24" ht="4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row>
    <row r="196" spans="1:24" ht="4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row>
    <row r="197" spans="1:24" ht="4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row>
    <row r="198" spans="1:24" ht="4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row>
    <row r="199" spans="1:24" ht="4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row>
    <row r="200" spans="1:24" ht="4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row>
    <row r="201" spans="1:24" ht="4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row>
    <row r="202" spans="1:24" ht="4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row>
    <row r="203" spans="1:24" ht="4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row>
    <row r="204" spans="1:24" ht="4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row>
    <row r="205" spans="1:24" ht="4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row>
    <row r="206" spans="1:24" ht="4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row>
    <row r="207" spans="1:24" ht="4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row>
    <row r="208" spans="1:24" ht="4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row>
    <row r="209" spans="1:24" ht="4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row>
    <row r="210" spans="1:24" ht="4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row>
    <row r="211" spans="1:24" ht="4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row>
    <row r="212" spans="1:24" ht="4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row>
    <row r="213" spans="1:24" ht="4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row>
    <row r="214" spans="1:24" ht="4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row>
    <row r="215" spans="1:24" ht="4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row>
    <row r="216" spans="1:24" ht="4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row>
    <row r="217" spans="1:24" ht="4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row>
    <row r="218" spans="1:24" ht="4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row>
    <row r="219" spans="1:24" ht="4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row>
    <row r="220" spans="1:24" ht="4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row>
    <row r="221" spans="1:24" ht="4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row>
    <row r="222" spans="1:24" ht="4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row>
    <row r="223" spans="1:24" ht="4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row>
    <row r="224" spans="1:24" ht="4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row>
    <row r="225" spans="1:24" ht="4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row>
    <row r="226" spans="1:24" ht="4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row>
    <row r="227" spans="1:24" ht="4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row>
    <row r="228" spans="1:24" ht="4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row>
    <row r="229" spans="1:24" ht="4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row>
    <row r="230" spans="1:24" ht="4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row>
    <row r="231" spans="1:24" ht="4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row>
    <row r="232" spans="1:24" ht="4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row>
    <row r="233" spans="1:24" ht="4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row>
    <row r="234" spans="1:24" ht="4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row>
    <row r="235" spans="1:24" ht="4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row>
    <row r="236" spans="1:24" ht="4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row>
    <row r="237" spans="1:24" ht="4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row>
    <row r="238" spans="1:24" ht="4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row>
    <row r="239" spans="1:24" ht="4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row>
    <row r="240" spans="1:24" ht="4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row>
    <row r="241" spans="1:24" ht="4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row>
    <row r="242" spans="1:24" ht="4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row>
    <row r="243" spans="1:24" ht="4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row>
    <row r="244" spans="1:24" ht="4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row>
    <row r="245" spans="1:24" ht="4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row>
    <row r="246" spans="1:24" ht="4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row>
    <row r="247" spans="1:24" ht="4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row>
    <row r="248" spans="1:24" ht="4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row>
    <row r="249" spans="1:24" ht="4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row>
    <row r="250" spans="1:24" ht="4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row>
    <row r="251" spans="1:24" ht="4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row>
    <row r="252" spans="1:24" ht="4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row>
    <row r="253" spans="1:24" ht="4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row>
    <row r="254" spans="1:24" ht="4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row>
    <row r="255" spans="1:24" ht="4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row>
    <row r="256" spans="1:24" ht="4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row>
    <row r="257" spans="1:24" ht="4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row>
    <row r="258" spans="1:24" ht="4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row>
    <row r="259" spans="1:24" ht="4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row>
    <row r="260" spans="1:24" ht="4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row>
    <row r="261" spans="1:24" ht="4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row>
    <row r="262" spans="1:24" ht="4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row>
    <row r="263" spans="1:24" ht="4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row>
    <row r="264" spans="1:24" ht="4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row>
    <row r="265" spans="1:24" ht="4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row>
    <row r="266" spans="1:24" ht="4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row>
    <row r="267" spans="1:24" ht="4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row>
    <row r="268" spans="1:24" ht="4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row>
    <row r="269" spans="1:24" ht="4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row>
    <row r="270" spans="1:24" ht="4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row>
    <row r="271" spans="1:24" ht="4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row>
    <row r="272" spans="1:24" ht="4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row>
    <row r="273" spans="1:24" ht="4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row>
    <row r="274" spans="1:24" ht="4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row>
    <row r="275" spans="1:24" ht="4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row>
    <row r="276" spans="1:24" ht="4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row>
    <row r="277" spans="1:24" ht="4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row>
    <row r="278" spans="1:24" ht="4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row>
    <row r="279" spans="1:24" ht="4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row>
    <row r="280" spans="1:24" ht="4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row>
    <row r="281" spans="1:24" ht="4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row>
    <row r="282" spans="1:24" ht="4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row>
    <row r="283" spans="1:24" ht="4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row>
    <row r="284" spans="1:24" ht="4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row>
    <row r="285" spans="1:24" ht="4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row>
    <row r="286" spans="1:24" ht="4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row>
    <row r="287" spans="1:24" ht="4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row>
    <row r="288" spans="1:24" ht="4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row>
    <row r="289" spans="1:24" ht="4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row>
    <row r="290" spans="1:24" ht="4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row>
    <row r="291" spans="1:24" ht="4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row>
    <row r="292" spans="1:24" ht="4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row>
    <row r="293" spans="1:24" ht="4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row>
    <row r="294" spans="1:24" ht="4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row>
    <row r="295" spans="1:24" ht="4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row>
    <row r="296" spans="1:24" ht="4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row>
    <row r="297" spans="1:24" ht="4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row>
    <row r="298" spans="1:24" ht="4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row>
    <row r="299" spans="1:24" ht="4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row>
    <row r="300" spans="1:24" ht="4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row>
    <row r="301" spans="1:24" ht="4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row>
    <row r="302" spans="1:24" ht="4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row>
    <row r="303" spans="1:24" ht="4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row>
    <row r="304" spans="1:24" ht="4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row>
    <row r="305" spans="1:24" ht="4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row>
    <row r="306" spans="1:24" ht="4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row>
    <row r="307" spans="1:24" ht="4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row>
    <row r="308" spans="1:24" ht="4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row>
    <row r="309" spans="1:24" ht="4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row>
    <row r="310" spans="1:24" ht="4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row>
    <row r="311" spans="1:24" ht="4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row>
    <row r="312" spans="1:24" ht="4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row>
    <row r="313" spans="1:24" ht="4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row>
    <row r="314" spans="1:24" ht="4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row>
    <row r="315" spans="1:24" ht="4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row>
    <row r="316" spans="1:24" ht="4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row>
    <row r="317" spans="1:24" ht="4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row>
    <row r="318" spans="1:24" ht="4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row>
    <row r="319" spans="1:24" ht="4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row>
    <row r="320" spans="1:24" ht="4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row>
    <row r="321" spans="1:24" ht="4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row>
    <row r="322" spans="1:24" ht="4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row>
    <row r="323" spans="1:24" ht="4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row>
    <row r="324" spans="1:24" ht="4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row>
    <row r="325" spans="1:24" ht="4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row>
    <row r="326" spans="1:24" ht="4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row>
    <row r="327" spans="1:24" ht="4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row>
    <row r="328" spans="1:24" ht="4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row>
    <row r="329" spans="1:24" ht="4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row>
    <row r="330" spans="1:24" ht="4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row>
    <row r="331" spans="1:24" ht="4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row>
    <row r="332" spans="1:24" ht="4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row>
    <row r="333" spans="1:24" ht="4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row>
    <row r="334" spans="1:24" ht="4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row>
    <row r="335" spans="1:24" ht="4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row>
    <row r="336" spans="1:24" ht="4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row>
    <row r="337" spans="1:24" ht="4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row>
    <row r="338" spans="1:24" ht="4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row>
    <row r="339" spans="1:24" ht="4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row>
    <row r="340" spans="1:24" ht="4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row>
    <row r="341" spans="1:24" ht="4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row>
    <row r="342" spans="1:24" ht="4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row>
    <row r="343" spans="1:24" ht="4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row>
    <row r="344" spans="1:24" ht="4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row>
    <row r="345" spans="1:24" ht="4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row>
    <row r="346" spans="1:24" ht="4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row>
    <row r="347" spans="1:24" ht="4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row>
    <row r="348" spans="1:24" ht="4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row>
    <row r="349" spans="1:24" ht="4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row>
    <row r="350" spans="1:24" ht="4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row>
    <row r="351" spans="1:24" ht="4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row>
    <row r="352" spans="1:24" ht="4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row>
    <row r="353" spans="1:24" ht="4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row>
    <row r="354" spans="1:24" ht="4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row>
    <row r="355" spans="1:24" ht="4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row>
    <row r="356" spans="1:24" ht="4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row>
    <row r="357" spans="1:24" ht="4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row>
    <row r="358" spans="1:24" ht="4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row>
    <row r="359" spans="1:24" ht="4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row>
    <row r="360" spans="1:24" ht="4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row>
    <row r="361" spans="1:24" ht="4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row>
    <row r="362" spans="1:24" ht="4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row>
    <row r="363" spans="1:24" ht="4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row>
    <row r="364" spans="1:24" ht="4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row>
    <row r="365" spans="1:24" ht="4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row>
    <row r="366" spans="1:24" ht="4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row>
    <row r="367" spans="1:24" ht="4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row>
    <row r="368" spans="1:24" ht="4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row>
    <row r="369" spans="1:24" ht="4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row>
    <row r="370" spans="1:24" ht="4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row>
    <row r="371" spans="1:24" ht="4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row>
    <row r="372" spans="1:24" ht="4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row>
    <row r="373" spans="1:24" ht="4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row>
    <row r="374" spans="1:24" ht="4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row>
    <row r="375" spans="1:24" ht="4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row>
    <row r="376" spans="1:24" ht="4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row>
    <row r="377" spans="1:24" ht="4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row>
    <row r="378" spans="1:24" ht="4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row>
    <row r="379" spans="1:24" ht="4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row>
    <row r="380" spans="1:24" ht="4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row>
    <row r="381" spans="1:24" ht="4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row>
    <row r="382" spans="1:24" ht="4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row>
    <row r="383" spans="1:24" ht="4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row>
    <row r="384" spans="1:24" ht="4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row>
    <row r="385" spans="1:24" ht="4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row>
    <row r="386" spans="1:24" ht="4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row>
    <row r="387" spans="1:24" ht="4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row>
    <row r="388" spans="1:24" ht="4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row>
    <row r="389" spans="1:24" ht="4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row>
    <row r="390" spans="1:24" ht="4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row>
    <row r="391" spans="1:24" ht="4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row>
    <row r="392" spans="1:24" ht="4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row>
    <row r="393" spans="1:24" ht="4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row>
    <row r="394" spans="1:24" ht="4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row>
    <row r="395" spans="1:24" ht="4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row>
    <row r="396" spans="1:24" ht="4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row>
    <row r="397" spans="1:24" ht="4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row>
    <row r="398" spans="1:24" ht="4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row>
    <row r="399" spans="1:24" ht="4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row>
    <row r="400" spans="1:24" ht="4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row>
    <row r="401" spans="1:24" ht="4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row>
    <row r="402" spans="1:24" ht="4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row>
    <row r="403" spans="1:24" ht="4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row>
    <row r="404" spans="1:24" ht="4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row>
    <row r="405" spans="1:24" ht="4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row>
    <row r="406" spans="1:24" ht="4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row>
    <row r="407" spans="1:24" ht="4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row>
    <row r="408" spans="1:24" ht="4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row>
    <row r="409" spans="1:24" ht="4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row>
    <row r="410" spans="1:24" ht="4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row>
    <row r="411" spans="1:24" ht="4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row>
    <row r="412" spans="1:24" ht="4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row>
    <row r="413" spans="1:24" ht="4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row>
    <row r="414" spans="1:24" ht="4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row>
    <row r="415" spans="1:24" ht="4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row>
    <row r="416" spans="1:24" ht="4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row>
    <row r="417" spans="1:24" ht="4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row>
    <row r="418" spans="1:24" ht="4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row>
    <row r="419" spans="1:24" ht="4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row>
    <row r="420" spans="1:24" ht="4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row>
    <row r="421" spans="1:24" ht="4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row>
    <row r="422" spans="1:24" ht="4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row>
    <row r="423" spans="1:24" ht="4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row>
    <row r="424" spans="1:24" ht="4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row>
    <row r="425" spans="1:24" ht="4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row>
    <row r="426" spans="1:24" ht="4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row>
    <row r="427" spans="1:24" ht="4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row>
    <row r="428" spans="1:24" ht="4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row>
    <row r="429" spans="1:24" ht="4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row>
    <row r="430" spans="1:24" ht="4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row>
    <row r="431" spans="1:24" ht="4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row>
    <row r="432" spans="1:24" ht="4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row>
    <row r="433" spans="1:24" ht="4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row>
    <row r="434" spans="1:24" ht="4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row>
    <row r="435" spans="1:24" ht="4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row>
    <row r="436" spans="1:24" ht="4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row>
    <row r="437" spans="1:24" ht="4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row>
    <row r="438" spans="1:24" ht="4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row>
    <row r="439" spans="1:24" ht="4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row>
    <row r="440" spans="1:24" ht="4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row>
    <row r="441" spans="1:24" ht="4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row>
    <row r="442" spans="1:24" ht="4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row>
    <row r="443" spans="1:24" ht="4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row>
    <row r="444" spans="1:24" ht="4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row>
    <row r="445" spans="1:24" ht="4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row>
    <row r="446" spans="1:24" ht="4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row>
    <row r="447" spans="1:24" ht="4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row>
    <row r="448" spans="1:24" ht="4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row>
    <row r="449" spans="1:24" ht="4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row>
    <row r="450" spans="1:24" ht="4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row>
    <row r="451" spans="1:24" ht="4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row>
    <row r="452" spans="1:24" ht="4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row>
    <row r="453" spans="1:24" ht="4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row>
    <row r="454" spans="1:24" ht="4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row>
    <row r="455" spans="1:24" ht="4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row>
    <row r="456" spans="1:24" ht="4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row>
    <row r="457" spans="1:24" ht="4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row>
    <row r="458" spans="1:24" ht="4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row>
    <row r="459" spans="1:24" ht="4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row>
    <row r="460" spans="1:24" ht="4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row>
    <row r="461" spans="1:24" ht="4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row>
    <row r="462" spans="1:24" ht="4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row>
    <row r="463" spans="1:24" ht="4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row>
    <row r="464" spans="1:24" ht="4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row>
    <row r="465" spans="1:24" ht="4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row>
    <row r="466" spans="1:24" ht="4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row>
    <row r="467" spans="1:24" ht="4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row>
    <row r="468" spans="1:24" ht="4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row>
    <row r="469" spans="1:24" ht="4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row>
    <row r="470" spans="1:24" ht="4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row>
    <row r="471" spans="1:24" ht="4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row>
    <row r="472" spans="1:24" ht="4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row>
    <row r="473" spans="1:24" ht="4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row>
    <row r="474" spans="1:24" ht="4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row>
    <row r="475" spans="1:24" ht="4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row>
    <row r="476" spans="1:24" ht="4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row>
    <row r="477" spans="1:24" ht="4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row>
    <row r="478" spans="1:24" ht="4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row>
    <row r="479" spans="1:24" ht="4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row>
    <row r="480" spans="1:24" ht="4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row>
    <row r="481" spans="1:24" ht="4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row>
    <row r="482" spans="1:24" ht="4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row>
    <row r="483" spans="1:24" ht="4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row>
    <row r="484" spans="1:24" ht="4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row>
    <row r="485" spans="1:24" ht="4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row>
    <row r="486" spans="1:24" ht="4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row>
    <row r="487" spans="1:24" ht="4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row>
    <row r="488" spans="1:24" ht="4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row>
    <row r="489" spans="1:24" ht="4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row>
    <row r="490" spans="1:24" ht="4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row>
    <row r="491" spans="1:24" ht="4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row>
    <row r="492" spans="1:24" ht="4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row>
    <row r="493" spans="1:24" ht="4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row>
    <row r="494" spans="1:24" ht="4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row>
    <row r="495" spans="1:24" ht="4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row>
    <row r="496" spans="1:24" ht="4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row>
    <row r="497" spans="1:24" ht="4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row>
    <row r="498" spans="1:24" ht="4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row>
    <row r="499" spans="1:24" ht="4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row>
    <row r="500" spans="1:24" ht="4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row>
    <row r="501" spans="1:24" ht="4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row>
    <row r="502" spans="1:24" ht="4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row>
    <row r="503" spans="1:24" ht="4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row>
    <row r="504" spans="1:24" ht="4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row>
    <row r="505" spans="1:24" ht="4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row>
    <row r="506" spans="1:24" ht="4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row>
    <row r="507" spans="1:24" ht="4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row>
    <row r="508" spans="1:24" ht="4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row>
    <row r="509" spans="1:24" ht="4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row>
    <row r="510" spans="1:24" ht="4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row>
    <row r="511" spans="1:24" ht="4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row>
    <row r="512" spans="1:24" ht="4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row>
    <row r="513" spans="1:24" ht="4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row>
    <row r="514" spans="1:24" ht="4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row>
    <row r="515" spans="1:24" ht="4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row>
    <row r="516" spans="1:24" ht="4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row>
    <row r="517" spans="1:24" ht="4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row>
    <row r="518" spans="1:24" ht="4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row>
    <row r="519" spans="1:24" ht="4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row>
    <row r="520" spans="1:24" ht="4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row>
    <row r="521" spans="1:24" ht="4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row>
    <row r="522" spans="1:24" ht="4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row>
    <row r="523" spans="1:24" ht="4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row>
    <row r="524" spans="1:24" ht="4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row>
    <row r="525" spans="1:24" ht="4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row>
    <row r="526" spans="1:24" ht="4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row>
    <row r="527" spans="1:24" ht="4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row>
    <row r="528" spans="1:24" ht="4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row>
    <row r="529" spans="1:24" ht="4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row>
    <row r="530" spans="1:24" ht="4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row>
    <row r="531" spans="1:24" ht="4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row>
    <row r="532" spans="1:24" ht="4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row>
    <row r="533" spans="1:24" ht="4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row>
    <row r="534" spans="1:24" ht="4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row>
    <row r="535" spans="1:24" ht="4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row>
    <row r="536" spans="1:24" ht="4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row>
    <row r="537" spans="1:24" ht="4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row>
    <row r="538" spans="1:24" ht="4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row>
    <row r="539" spans="1:24" ht="4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row>
    <row r="540" spans="1:24" ht="4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row>
    <row r="541" spans="1:24" ht="4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row>
    <row r="542" spans="1:24" ht="4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row>
    <row r="543" spans="1:24" ht="4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row>
    <row r="544" spans="1:24" ht="4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row>
    <row r="545" spans="1:24" ht="4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row>
    <row r="546" spans="1:24" ht="4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row>
    <row r="547" spans="1:24" ht="4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row>
    <row r="548" spans="1:24" ht="4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row>
    <row r="549" spans="1:24" ht="4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row>
    <row r="550" spans="1:24" ht="4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row>
    <row r="551" spans="1:24" ht="4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row>
    <row r="552" spans="1:24" ht="4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row>
    <row r="553" spans="1:24" ht="4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row>
    <row r="554" spans="1:24" ht="4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row>
    <row r="555" spans="1:24" ht="4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row>
    <row r="556" spans="1:24" ht="4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row>
    <row r="557" spans="1:24" ht="4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row>
    <row r="558" spans="1:24" ht="4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row>
    <row r="559" spans="1:24" ht="4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row>
    <row r="560" spans="1:24" ht="4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row>
    <row r="561" spans="1:24" ht="4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row>
    <row r="562" spans="1:24" ht="4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row>
    <row r="563" spans="1:24" ht="4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row>
    <row r="564" spans="1:24" ht="4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row>
    <row r="565" spans="1:24" ht="4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row>
    <row r="566" spans="1:24" ht="4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row>
    <row r="567" spans="1:24" ht="4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row>
    <row r="568" spans="1:24" ht="4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row>
    <row r="569" spans="1:24" ht="4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row>
    <row r="570" spans="1:24" ht="4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row>
    <row r="571" spans="1:24" ht="4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row>
    <row r="572" spans="1:24" ht="4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row>
    <row r="573" spans="1:24" ht="4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row>
    <row r="574" spans="1:24" ht="4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row>
    <row r="575" spans="1:24" ht="4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row>
    <row r="576" spans="1:24" ht="4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row>
    <row r="577" spans="1:24" ht="4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row>
    <row r="578" spans="1:24" ht="4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row>
    <row r="579" spans="1:24" ht="4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row>
    <row r="580" spans="1:24" ht="4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row>
    <row r="581" spans="1:24" ht="4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row>
    <row r="582" spans="1:24" ht="4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row>
    <row r="583" spans="1:24" ht="4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row>
    <row r="584" spans="1:24" ht="4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row>
    <row r="585" spans="1:24" ht="4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row>
    <row r="586" spans="1:24" ht="4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row>
    <row r="587" spans="1:24" ht="4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row>
    <row r="588" spans="1:24" ht="4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row>
    <row r="589" spans="1:24" ht="4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row>
    <row r="590" spans="1:24" ht="4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row>
    <row r="591" spans="1:24" ht="4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row>
    <row r="592" spans="1:24" ht="4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row>
    <row r="593" spans="1:24" ht="4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row>
    <row r="594" spans="1:24" ht="4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row>
    <row r="595" spans="1:24" ht="4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row>
    <row r="596" spans="1:24" ht="4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row>
    <row r="597" spans="1:24" ht="4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row>
    <row r="598" spans="1:24" ht="4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row>
    <row r="599" spans="1:24" ht="4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row>
    <row r="600" spans="1:24" ht="4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row>
    <row r="601" spans="1:24" ht="4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row>
    <row r="602" spans="1:24" ht="4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row>
    <row r="603" spans="1:24" ht="4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row>
    <row r="604" spans="1:24" ht="4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row>
    <row r="605" spans="1:24" ht="4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row>
    <row r="606" spans="1:24" ht="4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row>
    <row r="607" spans="1:24" ht="4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row>
    <row r="608" spans="1:24" ht="4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row>
    <row r="609" spans="1:24" ht="4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row>
    <row r="610" spans="1:24" ht="4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row>
    <row r="611" spans="1:24" ht="4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row>
    <row r="612" spans="1:24" ht="4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row>
    <row r="613" spans="1:24" ht="4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row>
    <row r="614" spans="1:24" ht="4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row>
    <row r="615" spans="1:24" ht="4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row>
    <row r="616" spans="1:24" ht="4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row>
    <row r="617" spans="1:24" ht="4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row>
    <row r="618" spans="1:24" ht="4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row>
    <row r="619" spans="1:24" ht="4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row>
    <row r="620" spans="1:24" ht="4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row>
    <row r="621" spans="1:24" ht="4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row>
    <row r="622" spans="1:24" ht="4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row>
    <row r="623" spans="1:24" ht="4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row>
    <row r="624" spans="1:24" ht="4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row>
    <row r="625" spans="1:24" ht="4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row>
    <row r="626" spans="1:24" ht="4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row>
    <row r="627" spans="1:24" ht="4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row>
    <row r="628" spans="1:24" ht="4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row>
    <row r="629" spans="1:24" ht="4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row>
    <row r="630" spans="1:24" ht="4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row>
    <row r="631" spans="1:24" ht="4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row>
    <row r="632" spans="1:24" ht="4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row>
    <row r="633" spans="1:24" ht="4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row>
    <row r="634" spans="1:24" ht="4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row>
    <row r="635" spans="1:24" ht="4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row>
    <row r="636" spans="1:24" ht="4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row>
    <row r="637" spans="1:24" ht="4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row>
    <row r="638" spans="1:24" ht="4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row>
    <row r="639" spans="1:24" ht="4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row>
    <row r="640" spans="1:24" ht="4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row>
    <row r="641" spans="1:24" ht="4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row>
    <row r="642" spans="1:24" ht="4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row>
    <row r="643" spans="1:24" ht="4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row>
    <row r="644" spans="1:24" ht="4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row>
    <row r="645" spans="1:24" ht="4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row>
    <row r="646" spans="1:24" ht="4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row>
    <row r="647" spans="1:24" ht="4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row>
    <row r="648" spans="1:24" ht="4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row>
    <row r="649" spans="1:24" ht="4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row>
    <row r="650" spans="1:24" ht="4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row>
    <row r="651" spans="1:24" ht="4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row>
    <row r="652" spans="1:24" ht="4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row>
    <row r="653" spans="1:24" ht="4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row>
    <row r="654" spans="1:24" ht="4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row>
    <row r="655" spans="1:24" ht="4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row>
    <row r="656" spans="1:24" ht="4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row>
    <row r="657" spans="1:24" ht="4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row>
    <row r="658" spans="1:24" ht="4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row>
    <row r="659" spans="1:24" ht="4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row>
    <row r="660" spans="1:24" ht="4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row>
    <row r="661" spans="1:24" ht="4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row>
    <row r="662" spans="1:24" ht="4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row>
    <row r="663" spans="1:24" ht="4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row>
    <row r="664" spans="1:24" ht="4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row>
    <row r="665" spans="1:24" ht="4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row>
    <row r="666" spans="1:24" ht="4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row>
    <row r="667" spans="1:24" ht="4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row>
    <row r="668" spans="1:24" ht="4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row>
    <row r="669" spans="1:24" ht="4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row>
    <row r="670" spans="1:24" ht="4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row>
    <row r="671" spans="1:24" ht="4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row>
    <row r="672" spans="1:24" ht="4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row>
    <row r="673" spans="1:24" ht="4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row>
    <row r="674" spans="1:24" ht="4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row>
    <row r="675" spans="1:24" ht="4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row>
    <row r="676" spans="1:24" ht="4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row>
    <row r="677" spans="1:24" ht="4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row>
    <row r="678" spans="1:24" ht="4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row>
    <row r="679" spans="1:24" ht="4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row>
    <row r="680" spans="1:24" ht="4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row>
    <row r="681" spans="1:24" ht="4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row>
    <row r="682" spans="1:24" ht="4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row>
    <row r="683" spans="1:24" ht="4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row>
    <row r="684" spans="1:24" ht="4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row>
    <row r="685" spans="1:24" ht="4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row>
    <row r="686" spans="1:24" ht="4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row>
    <row r="687" spans="1:24" ht="4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row>
    <row r="688" spans="1:24" ht="4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row>
    <row r="689" spans="1:24" ht="4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row>
    <row r="690" spans="1:24" ht="4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row>
    <row r="691" spans="1:24" ht="4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row>
    <row r="692" spans="1:24" ht="4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row>
    <row r="693" spans="1:24" ht="4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row>
    <row r="694" spans="1:24" ht="4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row>
    <row r="695" spans="1:24" ht="4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row>
    <row r="696" spans="1:24" ht="4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row>
    <row r="697" spans="1:24" ht="4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row>
    <row r="698" spans="1:24" ht="4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row>
    <row r="699" spans="1:24" ht="4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row>
    <row r="700" spans="1:24" ht="4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row>
    <row r="701" spans="1:24" ht="4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row>
    <row r="702" spans="1:24" ht="4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row>
    <row r="703" spans="1:24" ht="4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row>
    <row r="704" spans="1:24" ht="4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row>
    <row r="705" spans="1:24" ht="4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row>
    <row r="706" spans="1:24" ht="4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row>
    <row r="707" spans="1:24" ht="4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row>
    <row r="708" spans="1:24" ht="4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row>
    <row r="709" spans="1:24" ht="4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row>
    <row r="710" spans="1:24" ht="4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row>
    <row r="711" spans="1:24" ht="4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row>
    <row r="712" spans="1:24" ht="4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row>
    <row r="713" spans="1:24" ht="4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row>
    <row r="714" spans="1:24" ht="4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row>
    <row r="715" spans="1:24" ht="4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row>
    <row r="716" spans="1:24" ht="4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row>
    <row r="717" spans="1:24" ht="4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row>
    <row r="718" spans="1:24" ht="4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row>
    <row r="719" spans="1:24" ht="4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row>
    <row r="720" spans="1:24" ht="4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row>
    <row r="721" spans="1:24" ht="4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row>
    <row r="722" spans="1:24" ht="4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row>
    <row r="723" spans="1:24" ht="4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row>
    <row r="724" spans="1:24" ht="4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row>
    <row r="725" spans="1:24" ht="4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row>
    <row r="726" spans="1:24" ht="4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row>
    <row r="727" spans="1:24" ht="4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row>
    <row r="728" spans="1:24" ht="4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row>
    <row r="729" spans="1:24" ht="4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row>
    <row r="730" spans="1:24" ht="4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row>
    <row r="731" spans="1:24" ht="4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row>
    <row r="732" spans="1:24" ht="4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row>
    <row r="733" spans="1:24" ht="4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row>
    <row r="734" spans="1:24" ht="4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row>
    <row r="735" spans="1:24" ht="4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row>
    <row r="736" spans="1:24" ht="4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row>
    <row r="737" spans="1:24" ht="4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row>
    <row r="738" spans="1:24" ht="4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row>
    <row r="739" spans="1:24" ht="4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row>
    <row r="740" spans="1:24" ht="4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row>
    <row r="741" spans="1:24" ht="4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row>
    <row r="742" spans="1:24" ht="4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row>
    <row r="743" spans="1:24" ht="4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row>
    <row r="744" spans="1:24" ht="4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row>
    <row r="745" spans="1:24" ht="4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row>
    <row r="746" spans="1:24" ht="4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row>
    <row r="747" spans="1:24" ht="4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row>
    <row r="748" spans="1:24" ht="4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row>
    <row r="749" spans="1:24" ht="4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row>
    <row r="750" spans="1:24" ht="4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row>
    <row r="751" spans="1:24" ht="4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row>
    <row r="752" spans="1:24" ht="4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row>
    <row r="753" spans="1:24" ht="4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row>
    <row r="754" spans="1:24" ht="4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row>
    <row r="755" spans="1:24" ht="4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row>
    <row r="756" spans="1:24" ht="4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row>
    <row r="757" spans="1:24" ht="4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row>
    <row r="758" spans="1:24" ht="4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row>
    <row r="759" spans="1:24" ht="4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row>
    <row r="760" spans="1:24" ht="4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row>
    <row r="761" spans="1:24" ht="4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row>
    <row r="762" spans="1:24" ht="4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row>
    <row r="763" spans="1:24" ht="4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row>
    <row r="764" spans="1:24" ht="4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row>
    <row r="765" spans="1:24" ht="4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row>
    <row r="766" spans="1:24" ht="4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row>
    <row r="767" spans="1:24" ht="4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row>
    <row r="768" spans="1:24" ht="4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row>
    <row r="769" spans="1:24" ht="4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row>
    <row r="770" spans="1:24" ht="4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row>
    <row r="771" spans="1:24" ht="4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row>
    <row r="772" spans="1:24" ht="4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row>
    <row r="773" spans="1:24" ht="4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row>
    <row r="774" spans="1:24" ht="4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row>
    <row r="775" spans="1:24" ht="4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row>
    <row r="776" spans="1:24" ht="4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row>
    <row r="777" spans="1:24" ht="4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row>
    <row r="778" spans="1:24" ht="4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row>
    <row r="779" spans="1:24" ht="4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row>
    <row r="780" spans="1:24" ht="4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row>
    <row r="781" spans="1:24" ht="4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row>
    <row r="782" spans="1:24" ht="4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row>
    <row r="783" spans="1:24" ht="4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row>
    <row r="784" spans="1:24" ht="4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row>
    <row r="785" spans="1:24" ht="4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row>
    <row r="786" spans="1:24" ht="4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row>
    <row r="787" spans="1:24" ht="4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row>
    <row r="788" spans="1:24" ht="4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row>
    <row r="789" spans="1:24" ht="4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row>
    <row r="790" spans="1:24" ht="4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row>
    <row r="791" spans="1:24" ht="4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row>
    <row r="792" spans="1:24" ht="4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row>
    <row r="793" spans="1:24" ht="4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row>
    <row r="794" spans="1:24" ht="4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row>
    <row r="795" spans="1:24" ht="4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row>
    <row r="796" spans="1:24" ht="4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row>
    <row r="797" spans="1:24" ht="4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row>
    <row r="798" spans="1:24" ht="4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row>
    <row r="799" spans="1:24" ht="4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row>
    <row r="800" spans="1:24" ht="4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row>
    <row r="801" spans="1:24" ht="4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row>
    <row r="802" spans="1:24" ht="4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row>
    <row r="803" spans="1:24" ht="4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row>
    <row r="804" spans="1:24" ht="4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row>
    <row r="805" spans="1:24" ht="4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row>
    <row r="806" spans="1:24" ht="4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row>
    <row r="807" spans="1:24" ht="4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row>
    <row r="808" spans="1:24" ht="4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row>
    <row r="809" spans="1:24" ht="4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row>
    <row r="810" spans="1:24" ht="4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row>
    <row r="811" spans="1:24" ht="4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row>
    <row r="812" spans="1:24" ht="4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row>
    <row r="813" spans="1:24" ht="4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row>
    <row r="814" spans="1:24" ht="4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row>
    <row r="815" spans="1:24" ht="4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row>
    <row r="816" spans="1:24" ht="4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row>
    <row r="817" spans="1:24" ht="4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row>
    <row r="818" spans="1:24" ht="4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row>
    <row r="819" spans="1:24" ht="4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row>
    <row r="820" spans="1:24" ht="4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row>
    <row r="821" spans="1:24" ht="4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row>
    <row r="822" spans="1:24" ht="4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row>
    <row r="823" spans="1:24" ht="4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row>
    <row r="824" spans="1:24" ht="4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row>
    <row r="825" spans="1:24" ht="4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row>
    <row r="826" spans="1:24" ht="4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row>
    <row r="827" spans="1:24" ht="4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row>
    <row r="828" spans="1:24" ht="4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row>
    <row r="829" spans="1:24" ht="4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row>
    <row r="830" spans="1:24" ht="4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row>
    <row r="831" spans="1:24" ht="4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row>
    <row r="832" spans="1:24" ht="4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row>
    <row r="833" spans="1:24" ht="4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row>
    <row r="834" spans="1:24" ht="4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row>
    <row r="835" spans="1:24" ht="4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row>
    <row r="836" spans="1:24" ht="4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row>
    <row r="837" spans="1:24" ht="4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row>
    <row r="838" spans="1:24" ht="4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row>
    <row r="839" spans="1:24" ht="4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row>
    <row r="840" spans="1:24" ht="4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row>
    <row r="841" spans="1:24" ht="4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row>
    <row r="842" spans="1:24" ht="4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row>
    <row r="843" spans="1:24" ht="4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row>
    <row r="844" spans="1:24" ht="4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row>
    <row r="845" spans="1:24" ht="4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row>
    <row r="846" spans="1:24" ht="4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row>
    <row r="847" spans="1:24" ht="4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row>
    <row r="848" spans="1:24" ht="4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row>
    <row r="849" spans="1:24" ht="4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row>
    <row r="850" spans="1:24" ht="4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row>
    <row r="851" spans="1:24" ht="4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row>
    <row r="852" spans="1:24" ht="4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row>
    <row r="853" spans="1:24" ht="4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row>
    <row r="854" spans="1:24" ht="4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row>
    <row r="855" spans="1:24" ht="4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row>
    <row r="856" spans="1:24" ht="4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row>
    <row r="857" spans="1:24" ht="4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row>
    <row r="858" spans="1:24" ht="4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row>
    <row r="859" spans="1:24" ht="4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row>
    <row r="860" spans="1:24" ht="4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row>
    <row r="861" spans="1:24" ht="4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row>
    <row r="862" spans="1:24" ht="4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row>
    <row r="863" spans="1:24" ht="4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row>
    <row r="864" spans="1:24" ht="4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row>
    <row r="865" spans="1:24" ht="4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row>
    <row r="866" spans="1:24" ht="4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row>
    <row r="867" spans="1:24" ht="4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row>
    <row r="868" spans="1:24" ht="4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row>
    <row r="869" spans="1:24" ht="4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row>
    <row r="870" spans="1:24" ht="4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row>
    <row r="871" spans="1:24" ht="4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row>
    <row r="872" spans="1:24" ht="4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row>
    <row r="873" spans="1:24" ht="4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row>
    <row r="874" spans="1:24" ht="4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row>
    <row r="875" spans="1:24" ht="4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row>
    <row r="876" spans="1:24" ht="4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row>
    <row r="877" spans="1:24" ht="4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row>
    <row r="878" spans="1:24" ht="4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row>
    <row r="879" spans="1:24" ht="4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row>
    <row r="880" spans="1:24" ht="4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row>
    <row r="881" spans="1:24" ht="4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row>
    <row r="882" spans="1:24" ht="4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row>
    <row r="883" spans="1:24" ht="4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row>
    <row r="884" spans="1:24" ht="4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row>
    <row r="885" spans="1:24" ht="4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row>
    <row r="886" spans="1:24" ht="4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row>
    <row r="887" spans="1:24" ht="4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row>
    <row r="888" spans="1:24" ht="4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row>
    <row r="889" spans="1:24" ht="4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row>
    <row r="890" spans="1:24" ht="4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row>
    <row r="891" spans="1:24" ht="4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row>
    <row r="892" spans="1:24" ht="4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row>
    <row r="893" spans="1:24" ht="4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row>
    <row r="894" spans="1:24" ht="4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row>
    <row r="895" spans="1:24" ht="4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row>
    <row r="896" spans="1:24" ht="4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row>
    <row r="897" spans="1:24" ht="4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row>
    <row r="898" spans="1:24" ht="4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row>
    <row r="899" spans="1:24" ht="4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row>
    <row r="900" spans="1:24" ht="4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row>
    <row r="901" spans="1:24" ht="4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row>
    <row r="902" spans="1:24" ht="4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row>
    <row r="903" spans="1:24" ht="4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row>
    <row r="904" spans="1:24" ht="4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row>
    <row r="905" spans="1:24" ht="4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row>
    <row r="906" spans="1:24" ht="4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row>
    <row r="907" spans="1:24" ht="4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row>
    <row r="908" spans="1:24" ht="4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row>
    <row r="909" spans="1:24" ht="4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row>
    <row r="910" spans="1:24" ht="4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row>
    <row r="911" spans="1:24" ht="4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row>
    <row r="912" spans="1:24" ht="4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row>
    <row r="913" spans="1:24" ht="4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row>
    <row r="914" spans="1:24" ht="4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row>
    <row r="915" spans="1:24" ht="4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row>
    <row r="916" spans="1:24" ht="4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row>
    <row r="917" spans="1:24" ht="4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row>
    <row r="918" spans="1:24" ht="4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row>
    <row r="919" spans="1:24" ht="4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row>
    <row r="920" spans="1:24" ht="4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row>
    <row r="921" spans="1:24" ht="4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row>
    <row r="922" spans="1:24" ht="4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row>
    <row r="923" spans="1:24" ht="4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row>
    <row r="924" spans="1:24" ht="4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row>
    <row r="925" spans="1:24" ht="4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row>
    <row r="926" spans="1:24" ht="4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row>
    <row r="927" spans="1:24" ht="4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row>
    <row r="928" spans="1:24" ht="4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row>
    <row r="929" spans="1:24" ht="4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row>
    <row r="930" spans="1:24" ht="4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row>
    <row r="931" spans="1:24" ht="4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row>
    <row r="932" spans="1:24" ht="4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row>
    <row r="933" spans="1:24" ht="4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row>
    <row r="934" spans="1:24" ht="4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row>
    <row r="935" spans="1:24" ht="4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row>
    <row r="936" spans="1:24" ht="4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row>
    <row r="937" spans="1:24" ht="4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row>
    <row r="938" spans="1:24" ht="4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row>
    <row r="939" spans="1:24" ht="4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row>
    <row r="940" spans="1:24" ht="4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row>
    <row r="941" spans="1:24" ht="4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row>
    <row r="942" spans="1:24" ht="4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row>
    <row r="943" spans="1:24" ht="4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row>
    <row r="944" spans="1:24" ht="4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row>
    <row r="945" spans="1:24" ht="4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row>
    <row r="946" spans="1:24" ht="4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row>
    <row r="947" spans="1:24" ht="4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row>
    <row r="948" spans="1:24" ht="4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row>
    <row r="949" spans="1:24" ht="4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row>
    <row r="950" spans="1:24" ht="4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row>
    <row r="951" spans="1:24" ht="4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row>
    <row r="952" spans="1:24" ht="4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row>
    <row r="953" spans="1:24" ht="4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row>
    <row r="954" spans="1:24" ht="4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row>
    <row r="955" spans="1:24" ht="4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row>
    <row r="956" spans="1:24" ht="4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row>
    <row r="957" spans="1:24" ht="4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row>
    <row r="958" spans="1:24" ht="4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row>
    <row r="959" spans="1:24" ht="4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row>
    <row r="960" spans="1:24" ht="4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row>
    <row r="961" spans="1:24" ht="4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row>
    <row r="962" spans="1:24" ht="4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row>
    <row r="963" spans="1:24" ht="4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row>
    <row r="964" spans="1:24" ht="4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row>
    <row r="965" spans="1:24" ht="4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row>
    <row r="966" spans="1:24" ht="4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row>
    <row r="967" spans="1:24" ht="4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row>
    <row r="968" spans="1:24" ht="4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row>
    <row r="969" spans="1:24" ht="4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row>
  </sheetData>
  <autoFilter ref="B5:N158" xr:uid="{00000000-0009-0000-0000-000000000000}">
    <sortState xmlns:xlrd2="http://schemas.microsoft.com/office/spreadsheetml/2017/richdata2" ref="B6:N158">
      <sortCondition ref="B5:B158"/>
    </sortState>
  </autoFilter>
  <mergeCells count="3">
    <mergeCell ref="H4:J4"/>
    <mergeCell ref="K4:M4"/>
    <mergeCell ref="C172:F172"/>
  </mergeCells>
  <conditionalFormatting sqref="H141:N158">
    <cfRule type="cellIs" dxfId="1" priority="1" operator="equal">
      <formula>1</formula>
    </cfRule>
  </conditionalFormatting>
  <conditionalFormatting sqref="H6:N158">
    <cfRule type="cellIs" dxfId="0" priority="9" operator="equal">
      <formula>1</formula>
    </cfRule>
  </conditionalFormatting>
  <hyperlinks>
    <hyperlink ref="G118" r:id="rId1" xr:uid="{00000000-0004-0000-0000-000000000000}"/>
    <hyperlink ref="G99" r:id="rId2" xr:uid="{00000000-0004-0000-0000-000002000000}"/>
    <hyperlink ref="G115" r:id="rId3" xr:uid="{00000000-0004-0000-0000-000003000000}"/>
    <hyperlink ref="G131" r:id="rId4" xr:uid="{00000000-0004-0000-0000-00000400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101</vt:i4>
      </vt:variant>
    </vt:vector>
  </HeadingPairs>
  <TitlesOfParts>
    <vt:vector size="102" baseType="lpstr">
      <vt:lpstr>MASTER</vt:lpstr>
      <vt:lpstr>MASTER!_ftnref1</vt:lpstr>
      <vt:lpstr>MASTER!_ftnref10</vt:lpstr>
      <vt:lpstr>MASTER!_ftnref100</vt:lpstr>
      <vt:lpstr>MASTER!_ftnref101</vt:lpstr>
      <vt:lpstr>MASTER!_ftnref102</vt:lpstr>
      <vt:lpstr>MASTER!_ftnref106</vt:lpstr>
      <vt:lpstr>MASTER!_ftnref108</vt:lpstr>
      <vt:lpstr>MASTER!_ftnref110</vt:lpstr>
      <vt:lpstr>MASTER!_ftnref114</vt:lpstr>
      <vt:lpstr>MASTER!_ftnref116</vt:lpstr>
      <vt:lpstr>MASTER!_ftnref117</vt:lpstr>
      <vt:lpstr>MASTER!_ftnref118</vt:lpstr>
      <vt:lpstr>MASTER!_ftnref119</vt:lpstr>
      <vt:lpstr>MASTER!_ftnref12</vt:lpstr>
      <vt:lpstr>MASTER!_ftnref120</vt:lpstr>
      <vt:lpstr>MASTER!_ftnref122</vt:lpstr>
      <vt:lpstr>MASTER!_ftnref125</vt:lpstr>
      <vt:lpstr>MASTER!_ftnref126</vt:lpstr>
      <vt:lpstr>MASTER!_ftnref128</vt:lpstr>
      <vt:lpstr>MASTER!_ftnref129</vt:lpstr>
      <vt:lpstr>MASTER!_ftnref13</vt:lpstr>
      <vt:lpstr>MASTER!_ftnref130</vt:lpstr>
      <vt:lpstr>MASTER!_ftnref131</vt:lpstr>
      <vt:lpstr>MASTER!_ftnref14</vt:lpstr>
      <vt:lpstr>MASTER!_ftnref15</vt:lpstr>
      <vt:lpstr>MASTER!_ftnref16</vt:lpstr>
      <vt:lpstr>MASTER!_ftnref17</vt:lpstr>
      <vt:lpstr>MASTER!_ftnref18</vt:lpstr>
      <vt:lpstr>MASTER!_ftnref19</vt:lpstr>
      <vt:lpstr>MASTER!_ftnref2</vt:lpstr>
      <vt:lpstr>MASTER!_ftnref21</vt:lpstr>
      <vt:lpstr>MASTER!_ftnref22</vt:lpstr>
      <vt:lpstr>MASTER!_ftnref23</vt:lpstr>
      <vt:lpstr>MASTER!_ftnref24</vt:lpstr>
      <vt:lpstr>MASTER!_ftnref25</vt:lpstr>
      <vt:lpstr>MASTER!_ftnref26</vt:lpstr>
      <vt:lpstr>MASTER!_ftnref27</vt:lpstr>
      <vt:lpstr>MASTER!_ftnref3</vt:lpstr>
      <vt:lpstr>MASTER!_ftnref30</vt:lpstr>
      <vt:lpstr>MASTER!_ftnref31</vt:lpstr>
      <vt:lpstr>MASTER!_ftnref32</vt:lpstr>
      <vt:lpstr>MASTER!_ftnref33</vt:lpstr>
      <vt:lpstr>MASTER!_ftnref34</vt:lpstr>
      <vt:lpstr>MASTER!_ftnref35</vt:lpstr>
      <vt:lpstr>MASTER!_ftnref36</vt:lpstr>
      <vt:lpstr>MASTER!_ftnref37</vt:lpstr>
      <vt:lpstr>MASTER!_ftnref38</vt:lpstr>
      <vt:lpstr>MASTER!_ftnref4</vt:lpstr>
      <vt:lpstr>MASTER!_ftnref40</vt:lpstr>
      <vt:lpstr>MASTER!_ftnref41</vt:lpstr>
      <vt:lpstr>MASTER!_ftnref42</vt:lpstr>
      <vt:lpstr>MASTER!_ftnref43</vt:lpstr>
      <vt:lpstr>MASTER!_ftnref44</vt:lpstr>
      <vt:lpstr>MASTER!_ftnref46</vt:lpstr>
      <vt:lpstr>MASTER!_ftnref48</vt:lpstr>
      <vt:lpstr>MASTER!_ftnref49</vt:lpstr>
      <vt:lpstr>MASTER!_ftnref5</vt:lpstr>
      <vt:lpstr>MASTER!_ftnref50</vt:lpstr>
      <vt:lpstr>MASTER!_ftnref51</vt:lpstr>
      <vt:lpstr>MASTER!_ftnref52</vt:lpstr>
      <vt:lpstr>MASTER!_ftnref53</vt:lpstr>
      <vt:lpstr>MASTER!_ftnref54</vt:lpstr>
      <vt:lpstr>MASTER!_ftnref55</vt:lpstr>
      <vt:lpstr>MASTER!_ftnref56</vt:lpstr>
      <vt:lpstr>MASTER!_ftnref57</vt:lpstr>
      <vt:lpstr>MASTER!_ftnref58</vt:lpstr>
      <vt:lpstr>MASTER!_ftnref59</vt:lpstr>
      <vt:lpstr>MASTER!_ftnref6</vt:lpstr>
      <vt:lpstr>MASTER!_ftnref60</vt:lpstr>
      <vt:lpstr>MASTER!_ftnref61</vt:lpstr>
      <vt:lpstr>MASTER!_ftnref62</vt:lpstr>
      <vt:lpstr>MASTER!_ftnref63</vt:lpstr>
      <vt:lpstr>MASTER!_ftnref66</vt:lpstr>
      <vt:lpstr>MASTER!_ftnref67</vt:lpstr>
      <vt:lpstr>MASTER!_ftnref68</vt:lpstr>
      <vt:lpstr>MASTER!_ftnref69</vt:lpstr>
      <vt:lpstr>MASTER!_ftnref7</vt:lpstr>
      <vt:lpstr>MASTER!_ftnref72</vt:lpstr>
      <vt:lpstr>MASTER!_ftnref73</vt:lpstr>
      <vt:lpstr>MASTER!_ftnref74</vt:lpstr>
      <vt:lpstr>MASTER!_ftnref75</vt:lpstr>
      <vt:lpstr>MASTER!_ftnref77</vt:lpstr>
      <vt:lpstr>MASTER!_ftnref78</vt:lpstr>
      <vt:lpstr>MASTER!_ftnref8</vt:lpstr>
      <vt:lpstr>MASTER!_ftnref80</vt:lpstr>
      <vt:lpstr>MASTER!_ftnref81</vt:lpstr>
      <vt:lpstr>MASTER!_ftnref82</vt:lpstr>
      <vt:lpstr>MASTER!_ftnref83</vt:lpstr>
      <vt:lpstr>MASTER!_ftnref86</vt:lpstr>
      <vt:lpstr>MASTER!_ftnref87</vt:lpstr>
      <vt:lpstr>MASTER!_ftnref88</vt:lpstr>
      <vt:lpstr>MASTER!_ftnref89</vt:lpstr>
      <vt:lpstr>MASTER!_ftnref9</vt:lpstr>
      <vt:lpstr>MASTER!_ftnref90</vt:lpstr>
      <vt:lpstr>MASTER!_ftnref91</vt:lpstr>
      <vt:lpstr>MASTER!_ftnref92</vt:lpstr>
      <vt:lpstr>MASTER!_ftnref93</vt:lpstr>
      <vt:lpstr>MASTER!_ftnref94</vt:lpstr>
      <vt:lpstr>MASTER!_ftnref96</vt:lpstr>
      <vt:lpstr>MASTER!_ftnref97</vt:lpstr>
      <vt:lpstr>MASTER!_ftnref99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Knox-Vydmanov</dc:creator>
  <cp:lastModifiedBy>Charles Knox-Vydmanov</cp:lastModifiedBy>
  <dcterms:created xsi:type="dcterms:W3CDTF">2021-03-16T10:21:20Z</dcterms:created>
  <dcterms:modified xsi:type="dcterms:W3CDTF">2021-06-14T14:30:19Z</dcterms:modified>
</cp:coreProperties>
</file>